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ata Pindah\Frenha\DOSEN\"/>
    </mc:Choice>
  </mc:AlternateContent>
  <bookViews>
    <workbookView xWindow="0" yWindow="0" windowWidth="20490" windowHeight="7455" activeTab="6"/>
  </bookViews>
  <sheets>
    <sheet name="SOS" sheetId="1" r:id="rId1"/>
    <sheet name="ANT" sheetId="2" r:id="rId2"/>
    <sheet name="IPOL" sheetId="4" r:id="rId3"/>
    <sheet name="ADP" sheetId="5" r:id="rId4"/>
    <sheet name="HI" sheetId="6" r:id="rId5"/>
    <sheet name="IKOM" sheetId="7" r:id="rId6"/>
    <sheet name="DLB" sheetId="8" r:id="rId7"/>
  </sheets>
  <definedNames>
    <definedName name="_xlnm.Print_Area" localSheetId="3">ADP!$A$1:$M$112</definedName>
    <definedName name="_xlnm.Print_Area" localSheetId="1">ANT!$A$1:$M$143</definedName>
    <definedName name="_xlnm.Print_Area" localSheetId="6">DLB!$A$1:$M$33</definedName>
    <definedName name="_xlnm.Print_Area" localSheetId="4">HI!$A$1:$M$80</definedName>
    <definedName name="_xlnm.Print_Area" localSheetId="5">IKOM!$A$1:$M$138</definedName>
    <definedName name="_xlnm.Print_Area" localSheetId="2">IPOL!$A$1:$M$121</definedName>
    <definedName name="_xlnm.Print_Area" localSheetId="0">SOS!$A$1:$M$171</definedName>
  </definedNames>
  <calcPr calcId="152511"/>
</workbook>
</file>

<file path=xl/calcChain.xml><?xml version="1.0" encoding="utf-8"?>
<calcChain xmlns="http://schemas.openxmlformats.org/spreadsheetml/2006/main">
  <c r="K131" i="1" l="1"/>
  <c r="L131" i="1" s="1"/>
  <c r="K128" i="1"/>
  <c r="L128" i="1" s="1"/>
  <c r="K126" i="1"/>
  <c r="L126" i="1" s="1"/>
  <c r="K123" i="1"/>
  <c r="L90" i="7"/>
  <c r="L91" i="7"/>
  <c r="K90" i="7"/>
  <c r="K91" i="7"/>
  <c r="K6" i="4"/>
  <c r="L6" i="4" s="1"/>
  <c r="K7" i="4"/>
  <c r="L7" i="4" s="1"/>
  <c r="K127" i="1"/>
  <c r="L127" i="1" s="1"/>
  <c r="K129" i="1"/>
  <c r="L129" i="1" s="1"/>
  <c r="K130" i="1"/>
  <c r="L130" i="1" s="1"/>
  <c r="M132" i="2" l="1"/>
  <c r="L134" i="2"/>
  <c r="K33" i="8"/>
  <c r="L33" i="8" s="1"/>
  <c r="K31" i="8"/>
  <c r="L31" i="8" s="1"/>
  <c r="K26" i="8"/>
  <c r="L26" i="8" s="1"/>
  <c r="K27" i="8"/>
  <c r="L27" i="8" s="1"/>
  <c r="K28" i="8"/>
  <c r="K25" i="8"/>
  <c r="K21" i="8"/>
  <c r="K22" i="8"/>
  <c r="L22" i="8" s="1"/>
  <c r="K23" i="8"/>
  <c r="L23" i="8" s="1"/>
  <c r="K20" i="8"/>
  <c r="K19" i="8"/>
  <c r="L19" i="8" s="1"/>
  <c r="K15" i="8"/>
  <c r="L15" i="8" s="1"/>
  <c r="K10" i="8"/>
  <c r="L10" i="8" s="1"/>
  <c r="K9" i="8"/>
  <c r="K132" i="2"/>
  <c r="L132" i="2" s="1"/>
  <c r="K133" i="2"/>
  <c r="L133" i="2" s="1"/>
  <c r="L30" i="8"/>
  <c r="K5" i="8"/>
  <c r="L5" i="8" s="1"/>
  <c r="K6" i="8"/>
  <c r="L6" i="8" s="1"/>
  <c r="K7" i="8"/>
  <c r="L7" i="8" s="1"/>
  <c r="L9" i="8"/>
  <c r="K12" i="8"/>
  <c r="L12" i="8" s="1"/>
  <c r="K13" i="8"/>
  <c r="L13" i="8" s="1"/>
  <c r="K16" i="8"/>
  <c r="L16" i="8" s="1"/>
  <c r="K17" i="8"/>
  <c r="L17" i="8" s="1"/>
  <c r="L20" i="8"/>
  <c r="L21" i="8"/>
  <c r="K24" i="8"/>
  <c r="L24" i="8" s="1"/>
  <c r="L25" i="8"/>
  <c r="L28" i="8"/>
  <c r="K29" i="8"/>
  <c r="L29" i="8" s="1"/>
  <c r="K30" i="8"/>
  <c r="K4" i="8"/>
  <c r="M126" i="7"/>
  <c r="L130" i="7"/>
  <c r="L125" i="7"/>
  <c r="L114" i="7"/>
  <c r="L105" i="7"/>
  <c r="L96" i="7"/>
  <c r="L86" i="7"/>
  <c r="L78" i="7"/>
  <c r="M67" i="7"/>
  <c r="L73" i="7"/>
  <c r="M59" i="7"/>
  <c r="L66" i="7"/>
  <c r="M49" i="7"/>
  <c r="L58" i="7"/>
  <c r="M39" i="7"/>
  <c r="L48" i="7"/>
  <c r="M29" i="7"/>
  <c r="L38" i="7"/>
  <c r="L28" i="7"/>
  <c r="M14" i="7"/>
  <c r="L23" i="7"/>
  <c r="L13" i="7"/>
  <c r="K124" i="7"/>
  <c r="L124" i="7" s="1"/>
  <c r="K113" i="7"/>
  <c r="L113" i="7" s="1"/>
  <c r="K111" i="7"/>
  <c r="K104" i="7"/>
  <c r="L104" i="7" s="1"/>
  <c r="K103" i="7"/>
  <c r="L103" i="7" s="1"/>
  <c r="K95" i="7"/>
  <c r="L95" i="7" s="1"/>
  <c r="K92" i="7"/>
  <c r="K83" i="7"/>
  <c r="K82" i="7"/>
  <c r="K77" i="7"/>
  <c r="L77" i="7" s="1"/>
  <c r="K72" i="7"/>
  <c r="K57" i="7"/>
  <c r="L57" i="7" s="1"/>
  <c r="K56" i="7"/>
  <c r="L56" i="7" s="1"/>
  <c r="K55" i="7"/>
  <c r="L55" i="7" s="1"/>
  <c r="K47" i="7"/>
  <c r="L47" i="7" s="1"/>
  <c r="K46" i="7"/>
  <c r="L46" i="7" s="1"/>
  <c r="K37" i="7"/>
  <c r="L37" i="7" s="1"/>
  <c r="K36" i="7"/>
  <c r="K34" i="7"/>
  <c r="K33" i="7"/>
  <c r="L33" i="7" s="1"/>
  <c r="K32" i="7"/>
  <c r="K27" i="7"/>
  <c r="L27" i="7" s="1"/>
  <c r="K20" i="7"/>
  <c r="K21" i="7"/>
  <c r="K22" i="7"/>
  <c r="K19" i="7"/>
  <c r="K17" i="7"/>
  <c r="K16" i="7"/>
  <c r="K15" i="7"/>
  <c r="K12" i="7"/>
  <c r="K11" i="7"/>
  <c r="K10" i="7"/>
  <c r="K9" i="7"/>
  <c r="L9" i="7" s="1"/>
  <c r="K8" i="7"/>
  <c r="K7" i="7"/>
  <c r="K6" i="7"/>
  <c r="L6" i="7"/>
  <c r="L7" i="7"/>
  <c r="L8" i="7"/>
  <c r="L10" i="7"/>
  <c r="L11" i="7"/>
  <c r="L12" i="7"/>
  <c r="L14" i="7"/>
  <c r="L15" i="7"/>
  <c r="L16" i="7"/>
  <c r="L17" i="7"/>
  <c r="L18" i="7"/>
  <c r="L19" i="7"/>
  <c r="L20" i="7"/>
  <c r="L21" i="7"/>
  <c r="L22" i="7"/>
  <c r="L24" i="7"/>
  <c r="L25" i="7"/>
  <c r="L26" i="7"/>
  <c r="L29" i="7"/>
  <c r="L30" i="7"/>
  <c r="L31" i="7"/>
  <c r="L32" i="7"/>
  <c r="L34" i="7"/>
  <c r="L35" i="7"/>
  <c r="L36" i="7"/>
  <c r="L39" i="7"/>
  <c r="L40" i="7"/>
  <c r="L41" i="7"/>
  <c r="L42" i="7"/>
  <c r="L43" i="7"/>
  <c r="L44" i="7"/>
  <c r="L45" i="7"/>
  <c r="L49" i="7"/>
  <c r="L50" i="7"/>
  <c r="L51" i="7"/>
  <c r="L52" i="7"/>
  <c r="L53" i="7"/>
  <c r="L54" i="7"/>
  <c r="L59" i="7"/>
  <c r="L60" i="7"/>
  <c r="L61" i="7"/>
  <c r="L62" i="7"/>
  <c r="L63" i="7"/>
  <c r="L64" i="7"/>
  <c r="L65" i="7"/>
  <c r="L67" i="7"/>
  <c r="L68" i="7"/>
  <c r="L69" i="7"/>
  <c r="L70" i="7"/>
  <c r="L71" i="7"/>
  <c r="L72" i="7"/>
  <c r="L74" i="7"/>
  <c r="L75" i="7"/>
  <c r="L76" i="7"/>
  <c r="L79" i="7"/>
  <c r="L80" i="7"/>
  <c r="L81" i="7"/>
  <c r="L82" i="7"/>
  <c r="L83" i="7"/>
  <c r="L84" i="7"/>
  <c r="L85" i="7"/>
  <c r="L87" i="7"/>
  <c r="L88" i="7"/>
  <c r="L89" i="7"/>
  <c r="L92" i="7"/>
  <c r="L93" i="7"/>
  <c r="L94" i="7"/>
  <c r="L97" i="7"/>
  <c r="L98" i="7"/>
  <c r="L99" i="7"/>
  <c r="L100" i="7"/>
  <c r="L101" i="7"/>
  <c r="L102" i="7"/>
  <c r="L106" i="7"/>
  <c r="L107" i="7"/>
  <c r="L108" i="7"/>
  <c r="L109" i="7"/>
  <c r="L110" i="7"/>
  <c r="L111" i="7"/>
  <c r="L112" i="7"/>
  <c r="L115" i="7"/>
  <c r="L116" i="7"/>
  <c r="L117" i="7"/>
  <c r="L118" i="7"/>
  <c r="L119" i="7"/>
  <c r="L120" i="7"/>
  <c r="L121" i="7"/>
  <c r="L122" i="7"/>
  <c r="L123" i="7"/>
  <c r="L126" i="7"/>
  <c r="L127" i="7"/>
  <c r="L128" i="7"/>
  <c r="L129" i="7"/>
  <c r="K14" i="7"/>
  <c r="K18" i="7"/>
  <c r="K24" i="7"/>
  <c r="K25" i="7"/>
  <c r="K26" i="7"/>
  <c r="K29" i="7"/>
  <c r="K30" i="7"/>
  <c r="K31" i="7"/>
  <c r="K35" i="7"/>
  <c r="K39" i="7"/>
  <c r="K40" i="7"/>
  <c r="K41" i="7"/>
  <c r="K42" i="7"/>
  <c r="K43" i="7"/>
  <c r="K44" i="7"/>
  <c r="K45" i="7"/>
  <c r="K49" i="7"/>
  <c r="K50" i="7"/>
  <c r="K51" i="7"/>
  <c r="K52" i="7"/>
  <c r="K53" i="7"/>
  <c r="K54" i="7"/>
  <c r="K59" i="7"/>
  <c r="K60" i="7"/>
  <c r="K61" i="7"/>
  <c r="K62" i="7"/>
  <c r="K63" i="7"/>
  <c r="K64" i="7"/>
  <c r="K65" i="7"/>
  <c r="K67" i="7"/>
  <c r="K68" i="7"/>
  <c r="K69" i="7"/>
  <c r="K70" i="7"/>
  <c r="K71" i="7"/>
  <c r="K74" i="7"/>
  <c r="K75" i="7"/>
  <c r="K76" i="7"/>
  <c r="K79" i="7"/>
  <c r="K80" i="7"/>
  <c r="K81" i="7"/>
  <c r="K84" i="7"/>
  <c r="K85" i="7"/>
  <c r="K87" i="7"/>
  <c r="K88" i="7"/>
  <c r="K89" i="7"/>
  <c r="K93" i="7"/>
  <c r="K94" i="7"/>
  <c r="K97" i="7"/>
  <c r="K98" i="7"/>
  <c r="K99" i="7"/>
  <c r="K100" i="7"/>
  <c r="K101" i="7"/>
  <c r="K102" i="7"/>
  <c r="K106" i="7"/>
  <c r="K107" i="7"/>
  <c r="K108" i="7"/>
  <c r="K109" i="7"/>
  <c r="K110" i="7"/>
  <c r="K112" i="7"/>
  <c r="K115" i="7"/>
  <c r="K116" i="7"/>
  <c r="K117" i="7"/>
  <c r="K118" i="7"/>
  <c r="K119" i="7"/>
  <c r="K120" i="7"/>
  <c r="K121" i="7"/>
  <c r="K122" i="7"/>
  <c r="K123" i="7"/>
  <c r="K126" i="7"/>
  <c r="K127" i="7"/>
  <c r="K128" i="7"/>
  <c r="K129" i="7"/>
  <c r="K5" i="7"/>
  <c r="K4" i="7"/>
  <c r="L72" i="6"/>
  <c r="K65" i="6"/>
  <c r="L65" i="6" s="1"/>
  <c r="L67" i="6" s="1"/>
  <c r="K58" i="6"/>
  <c r="L58" i="6" s="1"/>
  <c r="L60" i="6" s="1"/>
  <c r="L52" i="6"/>
  <c r="L45" i="6"/>
  <c r="L40" i="6"/>
  <c r="L33" i="6"/>
  <c r="K31" i="6"/>
  <c r="L27" i="6"/>
  <c r="L21" i="6"/>
  <c r="L15" i="6"/>
  <c r="L9" i="6"/>
  <c r="K5" i="6"/>
  <c r="K6" i="6"/>
  <c r="L6" i="6" s="1"/>
  <c r="K7" i="6"/>
  <c r="L7" i="6" s="1"/>
  <c r="K8" i="6"/>
  <c r="L8" i="6" s="1"/>
  <c r="K10" i="6"/>
  <c r="L10" i="6" s="1"/>
  <c r="K11" i="6"/>
  <c r="L11" i="6" s="1"/>
  <c r="K12" i="6"/>
  <c r="L12" i="6" s="1"/>
  <c r="K13" i="6"/>
  <c r="L13" i="6" s="1"/>
  <c r="K14" i="6"/>
  <c r="L14" i="6" s="1"/>
  <c r="K16" i="6"/>
  <c r="L16" i="6" s="1"/>
  <c r="K17" i="6"/>
  <c r="L17" i="6" s="1"/>
  <c r="K18" i="6"/>
  <c r="L18" i="6" s="1"/>
  <c r="K19" i="6"/>
  <c r="L19" i="6" s="1"/>
  <c r="K20" i="6"/>
  <c r="L20" i="6" s="1"/>
  <c r="K22" i="6"/>
  <c r="L22" i="6" s="1"/>
  <c r="K23" i="6"/>
  <c r="L23" i="6" s="1"/>
  <c r="K24" i="6"/>
  <c r="L24" i="6" s="1"/>
  <c r="K25" i="6"/>
  <c r="L25" i="6" s="1"/>
  <c r="K26" i="6"/>
  <c r="L26" i="6" s="1"/>
  <c r="K28" i="6"/>
  <c r="L28" i="6" s="1"/>
  <c r="K29" i="6"/>
  <c r="L29" i="6" s="1"/>
  <c r="K30" i="6"/>
  <c r="L30" i="6" s="1"/>
  <c r="L31" i="6"/>
  <c r="K32" i="6"/>
  <c r="L32" i="6" s="1"/>
  <c r="K34" i="6"/>
  <c r="L34" i="6" s="1"/>
  <c r="K35" i="6"/>
  <c r="L35" i="6" s="1"/>
  <c r="K36" i="6"/>
  <c r="L36" i="6" s="1"/>
  <c r="K37" i="6"/>
  <c r="L37" i="6" s="1"/>
  <c r="K38" i="6"/>
  <c r="L38" i="6" s="1"/>
  <c r="K39" i="6"/>
  <c r="L39" i="6" s="1"/>
  <c r="K41" i="6"/>
  <c r="L41" i="6" s="1"/>
  <c r="K42" i="6"/>
  <c r="L42" i="6" s="1"/>
  <c r="K43" i="6"/>
  <c r="L43" i="6" s="1"/>
  <c r="K44" i="6"/>
  <c r="L44" i="6" s="1"/>
  <c r="K46" i="6"/>
  <c r="L46" i="6" s="1"/>
  <c r="K47" i="6"/>
  <c r="L47" i="6" s="1"/>
  <c r="K48" i="6"/>
  <c r="L48" i="6" s="1"/>
  <c r="K49" i="6"/>
  <c r="L49" i="6" s="1"/>
  <c r="K50" i="6"/>
  <c r="L50" i="6" s="1"/>
  <c r="K51" i="6"/>
  <c r="L51" i="6" s="1"/>
  <c r="K53" i="6"/>
  <c r="L53" i="6" s="1"/>
  <c r="K54" i="6"/>
  <c r="L54" i="6" s="1"/>
  <c r="K55" i="6"/>
  <c r="L55" i="6" s="1"/>
  <c r="K56" i="6"/>
  <c r="L56" i="6" s="1"/>
  <c r="K57" i="6"/>
  <c r="L57" i="6" s="1"/>
  <c r="K59" i="6"/>
  <c r="L59" i="6" s="1"/>
  <c r="K61" i="6"/>
  <c r="L61" i="6" s="1"/>
  <c r="K62" i="6"/>
  <c r="L62" i="6" s="1"/>
  <c r="K63" i="6"/>
  <c r="L63" i="6" s="1"/>
  <c r="K64" i="6"/>
  <c r="L64" i="6" s="1"/>
  <c r="K66" i="6"/>
  <c r="L66" i="6" s="1"/>
  <c r="K68" i="6"/>
  <c r="L68" i="6" s="1"/>
  <c r="K69" i="6"/>
  <c r="L69" i="6" s="1"/>
  <c r="K70" i="6"/>
  <c r="L70" i="6" s="1"/>
  <c r="K71" i="6"/>
  <c r="L71" i="6" s="1"/>
  <c r="K4" i="6"/>
  <c r="L98" i="5"/>
  <c r="L86" i="5"/>
  <c r="L80" i="5"/>
  <c r="L81" i="5"/>
  <c r="L58" i="5"/>
  <c r="L49" i="5"/>
  <c r="L50" i="5"/>
  <c r="L51" i="5"/>
  <c r="L52" i="5"/>
  <c r="L16" i="5"/>
  <c r="L22" i="5"/>
  <c r="L23" i="5"/>
  <c r="K95" i="5"/>
  <c r="K86" i="5"/>
  <c r="K84" i="5"/>
  <c r="K78" i="5"/>
  <c r="L78" i="5" s="1"/>
  <c r="K79" i="5"/>
  <c r="L79" i="5" s="1"/>
  <c r="K80" i="5"/>
  <c r="K81" i="5"/>
  <c r="K77" i="5"/>
  <c r="L77" i="5" s="1"/>
  <c r="K74" i="5"/>
  <c r="L74" i="5" s="1"/>
  <c r="K71" i="5"/>
  <c r="K70" i="5"/>
  <c r="K68" i="5"/>
  <c r="L68" i="5" s="1"/>
  <c r="K65" i="5"/>
  <c r="L65" i="5" s="1"/>
  <c r="K66" i="5"/>
  <c r="L66" i="5" s="1"/>
  <c r="K58" i="5"/>
  <c r="K59" i="5"/>
  <c r="L59" i="5" s="1"/>
  <c r="K60" i="5"/>
  <c r="L60" i="5" s="1"/>
  <c r="K57" i="5"/>
  <c r="K56" i="5"/>
  <c r="K54" i="5"/>
  <c r="L54" i="5" s="1"/>
  <c r="K48" i="5"/>
  <c r="L48" i="5" s="1"/>
  <c r="K47" i="5"/>
  <c r="K46" i="5"/>
  <c r="K41" i="5"/>
  <c r="L41" i="5" s="1"/>
  <c r="K35" i="5"/>
  <c r="L35" i="5" s="1"/>
  <c r="K34" i="5"/>
  <c r="L34" i="5" s="1"/>
  <c r="K28" i="5"/>
  <c r="L28" i="5" s="1"/>
  <c r="K24" i="5"/>
  <c r="L24" i="5" s="1"/>
  <c r="K19" i="5"/>
  <c r="L19" i="5" s="1"/>
  <c r="K16" i="5"/>
  <c r="K15" i="5"/>
  <c r="K14" i="5"/>
  <c r="K12" i="5"/>
  <c r="L12" i="5" s="1"/>
  <c r="K11" i="5"/>
  <c r="L11" i="5" s="1"/>
  <c r="K8" i="5"/>
  <c r="L8" i="5" s="1"/>
  <c r="K5" i="5"/>
  <c r="K4" i="5"/>
  <c r="K6" i="5"/>
  <c r="L6" i="5" s="1"/>
  <c r="K7" i="5"/>
  <c r="L7" i="5" s="1"/>
  <c r="K9" i="5"/>
  <c r="L9" i="5" s="1"/>
  <c r="K10" i="5"/>
  <c r="L10" i="5" s="1"/>
  <c r="K17" i="5"/>
  <c r="L17" i="5" s="1"/>
  <c r="K18" i="5"/>
  <c r="L18" i="5" s="1"/>
  <c r="K20" i="5"/>
  <c r="L20" i="5" s="1"/>
  <c r="K21" i="5"/>
  <c r="L21" i="5" s="1"/>
  <c r="K22" i="5"/>
  <c r="K23" i="5"/>
  <c r="K25" i="5"/>
  <c r="L25" i="5" s="1"/>
  <c r="K26" i="5"/>
  <c r="L26" i="5" s="1"/>
  <c r="K27" i="5"/>
  <c r="L27" i="5" s="1"/>
  <c r="K30" i="5"/>
  <c r="K31" i="5"/>
  <c r="K32" i="5"/>
  <c r="L32" i="5" s="1"/>
  <c r="K33" i="5"/>
  <c r="L33" i="5" s="1"/>
  <c r="K37" i="5"/>
  <c r="K38" i="5"/>
  <c r="K39" i="5"/>
  <c r="L39" i="5" s="1"/>
  <c r="K40" i="5"/>
  <c r="L40" i="5" s="1"/>
  <c r="K42" i="5"/>
  <c r="L42" i="5" s="1"/>
  <c r="K43" i="5"/>
  <c r="L43" i="5" s="1"/>
  <c r="K44" i="5"/>
  <c r="L44" i="5" s="1"/>
  <c r="K49" i="5"/>
  <c r="K50" i="5"/>
  <c r="K51" i="5"/>
  <c r="K52" i="5"/>
  <c r="K53" i="5"/>
  <c r="L53" i="5" s="1"/>
  <c r="K61" i="5"/>
  <c r="L61" i="5" s="1"/>
  <c r="K62" i="5"/>
  <c r="L62" i="5" s="1"/>
  <c r="K63" i="5"/>
  <c r="L63" i="5" s="1"/>
  <c r="K64" i="5"/>
  <c r="L64" i="5" s="1"/>
  <c r="K67" i="5"/>
  <c r="L67" i="5" s="1"/>
  <c r="K72" i="5"/>
  <c r="L72" i="5" s="1"/>
  <c r="K73" i="5"/>
  <c r="L73" i="5" s="1"/>
  <c r="K75" i="5"/>
  <c r="L75" i="5" s="1"/>
  <c r="K76" i="5"/>
  <c r="L76" i="5" s="1"/>
  <c r="K83" i="5"/>
  <c r="K85" i="5"/>
  <c r="L85" i="5" s="1"/>
  <c r="K87" i="5"/>
  <c r="L87" i="5" s="1"/>
  <c r="K88" i="5"/>
  <c r="L88" i="5" s="1"/>
  <c r="K90" i="5"/>
  <c r="K91" i="5"/>
  <c r="K92" i="5"/>
  <c r="K93" i="5"/>
  <c r="K94" i="5"/>
  <c r="K97" i="5"/>
  <c r="L97" i="5" s="1"/>
  <c r="K98" i="5"/>
  <c r="K99" i="5"/>
  <c r="L99" i="5" s="1"/>
  <c r="K100" i="5"/>
  <c r="L100" i="5" s="1"/>
  <c r="K101" i="5"/>
  <c r="L101" i="5" s="1"/>
  <c r="K102" i="5"/>
  <c r="L102" i="5" s="1"/>
  <c r="K103" i="5"/>
  <c r="L103" i="5" s="1"/>
  <c r="K103" i="4"/>
  <c r="K104" i="4"/>
  <c r="K105" i="4"/>
  <c r="K102" i="4"/>
  <c r="L102" i="4" s="1"/>
  <c r="K99" i="4"/>
  <c r="L99" i="4" s="1"/>
  <c r="K98" i="4"/>
  <c r="K75" i="4"/>
  <c r="L75" i="4" s="1"/>
  <c r="K74" i="4"/>
  <c r="L74" i="4" s="1"/>
  <c r="K61" i="4"/>
  <c r="L61" i="4" s="1"/>
  <c r="K62" i="4"/>
  <c r="K63" i="4"/>
  <c r="K60" i="4"/>
  <c r="K58" i="4"/>
  <c r="K55" i="4"/>
  <c r="L55" i="4" s="1"/>
  <c r="K35" i="4"/>
  <c r="L35" i="4" s="1"/>
  <c r="K36" i="4"/>
  <c r="L36" i="4" s="1"/>
  <c r="K37" i="4"/>
  <c r="L37" i="4" s="1"/>
  <c r="K38" i="4"/>
  <c r="L38" i="4" s="1"/>
  <c r="K39" i="4"/>
  <c r="K34" i="4"/>
  <c r="K31" i="4"/>
  <c r="L31" i="4" s="1"/>
  <c r="K19" i="4"/>
  <c r="L19" i="4" s="1"/>
  <c r="K20" i="4"/>
  <c r="K21" i="4"/>
  <c r="L21" i="4" s="1"/>
  <c r="K22" i="4"/>
  <c r="L22" i="4" s="1"/>
  <c r="K23" i="4"/>
  <c r="L23" i="4" s="1"/>
  <c r="K18" i="4"/>
  <c r="L18" i="4" s="1"/>
  <c r="K14" i="4"/>
  <c r="K13" i="4"/>
  <c r="L13" i="4" s="1"/>
  <c r="L5" i="4"/>
  <c r="L11" i="4"/>
  <c r="L12" i="4"/>
  <c r="L14" i="4"/>
  <c r="L20" i="4"/>
  <c r="L34" i="4"/>
  <c r="L39" i="4"/>
  <c r="L41" i="4"/>
  <c r="L44" i="4"/>
  <c r="L45" i="4"/>
  <c r="L46" i="4"/>
  <c r="L47" i="4"/>
  <c r="L49" i="4"/>
  <c r="L50" i="4"/>
  <c r="L56" i="4"/>
  <c r="L57" i="4"/>
  <c r="L58" i="4"/>
  <c r="L59" i="4"/>
  <c r="L60" i="4"/>
  <c r="L62" i="4"/>
  <c r="L63" i="4"/>
  <c r="L70" i="4"/>
  <c r="L72" i="4"/>
  <c r="L98" i="4"/>
  <c r="L101" i="4"/>
  <c r="L103" i="4"/>
  <c r="L104" i="4"/>
  <c r="L105" i="4"/>
  <c r="L107" i="4"/>
  <c r="L112" i="4" s="1"/>
  <c r="M107" i="4" s="1"/>
  <c r="L108" i="4"/>
  <c r="K5" i="4"/>
  <c r="K8" i="4"/>
  <c r="L8" i="4" s="1"/>
  <c r="K9" i="4"/>
  <c r="L9" i="4" s="1"/>
  <c r="K10" i="4"/>
  <c r="L10" i="4" s="1"/>
  <c r="K11" i="4"/>
  <c r="K12" i="4"/>
  <c r="K15" i="4"/>
  <c r="L15" i="4" s="1"/>
  <c r="K16" i="4"/>
  <c r="L16" i="4" s="1"/>
  <c r="K17" i="4"/>
  <c r="L17" i="4" s="1"/>
  <c r="K25" i="4"/>
  <c r="L25" i="4" s="1"/>
  <c r="K26" i="4"/>
  <c r="L26" i="4" s="1"/>
  <c r="K27" i="4"/>
  <c r="L27" i="4" s="1"/>
  <c r="K28" i="4"/>
  <c r="L28" i="4" s="1"/>
  <c r="K29" i="4"/>
  <c r="L29" i="4" s="1"/>
  <c r="K30" i="4"/>
  <c r="L30" i="4" s="1"/>
  <c r="K32" i="4"/>
  <c r="L32" i="4" s="1"/>
  <c r="K33" i="4"/>
  <c r="L33" i="4" s="1"/>
  <c r="K41" i="4"/>
  <c r="K42" i="4"/>
  <c r="L42" i="4" s="1"/>
  <c r="K43" i="4"/>
  <c r="L43" i="4" s="1"/>
  <c r="K44" i="4"/>
  <c r="K45" i="4"/>
  <c r="K46" i="4"/>
  <c r="K47" i="4"/>
  <c r="K49" i="4"/>
  <c r="K51" i="4"/>
  <c r="L51" i="4" s="1"/>
  <c r="K53" i="4"/>
  <c r="L53" i="4" s="1"/>
  <c r="K54" i="4"/>
  <c r="L54" i="4" s="1"/>
  <c r="K56" i="4"/>
  <c r="K57" i="4"/>
  <c r="K59" i="4"/>
  <c r="K65" i="4"/>
  <c r="L65" i="4" s="1"/>
  <c r="K66" i="4"/>
  <c r="L66" i="4" s="1"/>
  <c r="K67" i="4"/>
  <c r="L67" i="4" s="1"/>
  <c r="K68" i="4"/>
  <c r="L68" i="4" s="1"/>
  <c r="K69" i="4"/>
  <c r="L69" i="4" s="1"/>
  <c r="K70" i="4"/>
  <c r="K71" i="4"/>
  <c r="L71" i="4" s="1"/>
  <c r="K72" i="4"/>
  <c r="K73" i="4"/>
  <c r="L73" i="4" s="1"/>
  <c r="K77" i="4"/>
  <c r="L77" i="4" s="1"/>
  <c r="K78" i="4"/>
  <c r="L78" i="4" s="1"/>
  <c r="K79" i="4"/>
  <c r="L79" i="4" s="1"/>
  <c r="K80" i="4"/>
  <c r="L80" i="4" s="1"/>
  <c r="K81" i="4"/>
  <c r="L81" i="4" s="1"/>
  <c r="K82" i="4"/>
  <c r="L82" i="4" s="1"/>
  <c r="K83" i="4"/>
  <c r="L83" i="4" s="1"/>
  <c r="K85" i="4"/>
  <c r="L85" i="4" s="1"/>
  <c r="K86" i="4"/>
  <c r="L86" i="4" s="1"/>
  <c r="K87" i="4"/>
  <c r="L87" i="4" s="1"/>
  <c r="K88" i="4"/>
  <c r="L88" i="4" s="1"/>
  <c r="K89" i="4"/>
  <c r="L89" i="4" s="1"/>
  <c r="K90" i="4"/>
  <c r="L90" i="4" s="1"/>
  <c r="K92" i="4"/>
  <c r="L92" i="4" s="1"/>
  <c r="K93" i="4"/>
  <c r="L93" i="4" s="1"/>
  <c r="K94" i="4"/>
  <c r="L94" i="4" s="1"/>
  <c r="K95" i="4"/>
  <c r="L95" i="4" s="1"/>
  <c r="K96" i="4"/>
  <c r="L96" i="4" s="1"/>
  <c r="K97" i="4"/>
  <c r="L97" i="4" s="1"/>
  <c r="K100" i="4"/>
  <c r="L100" i="4" s="1"/>
  <c r="K101" i="4"/>
  <c r="K107" i="4"/>
  <c r="K108" i="4"/>
  <c r="K109" i="4"/>
  <c r="L109" i="4" s="1"/>
  <c r="K110" i="4"/>
  <c r="L110" i="4" s="1"/>
  <c r="K111" i="4"/>
  <c r="L111" i="4" s="1"/>
  <c r="K4" i="4"/>
  <c r="L4" i="4" s="1"/>
  <c r="K130" i="2"/>
  <c r="K129" i="2"/>
  <c r="K127" i="2"/>
  <c r="K126" i="2"/>
  <c r="K125" i="2"/>
  <c r="K124" i="2"/>
  <c r="K123" i="2"/>
  <c r="K122" i="2"/>
  <c r="K121" i="2"/>
  <c r="K120" i="2"/>
  <c r="K118" i="2"/>
  <c r="K115" i="2"/>
  <c r="K116" i="2"/>
  <c r="K117" i="2"/>
  <c r="K114" i="2"/>
  <c r="K113" i="2"/>
  <c r="K111" i="2"/>
  <c r="K110" i="2"/>
  <c r="K109" i="2"/>
  <c r="K108" i="2"/>
  <c r="K106" i="2"/>
  <c r="K107" i="2"/>
  <c r="K105" i="2"/>
  <c r="K104" i="2"/>
  <c r="K101" i="2"/>
  <c r="K102" i="2"/>
  <c r="K100" i="2"/>
  <c r="K98" i="2"/>
  <c r="K97" i="2"/>
  <c r="K99" i="2"/>
  <c r="K96" i="2"/>
  <c r="K95" i="2"/>
  <c r="K93" i="2"/>
  <c r="K92" i="2"/>
  <c r="K91" i="2"/>
  <c r="K85" i="2"/>
  <c r="K86" i="2"/>
  <c r="K87" i="2"/>
  <c r="K88" i="2"/>
  <c r="K89" i="2"/>
  <c r="K90" i="2"/>
  <c r="K82" i="2"/>
  <c r="K83" i="2"/>
  <c r="K81" i="2"/>
  <c r="K80" i="2"/>
  <c r="K77" i="2"/>
  <c r="K76" i="2"/>
  <c r="K73" i="2"/>
  <c r="K72" i="2"/>
  <c r="K74" i="2"/>
  <c r="K75" i="2"/>
  <c r="K78" i="2"/>
  <c r="K69" i="2"/>
  <c r="K70" i="2"/>
  <c r="K68" i="2"/>
  <c r="K65" i="2"/>
  <c r="K66" i="2"/>
  <c r="K64" i="2"/>
  <c r="K63" i="2"/>
  <c r="K67" i="2"/>
  <c r="K62" i="2"/>
  <c r="K61" i="2"/>
  <c r="K54" i="2"/>
  <c r="K55" i="2"/>
  <c r="K56" i="2"/>
  <c r="K57" i="2"/>
  <c r="K58" i="2"/>
  <c r="K59" i="2"/>
  <c r="K53" i="2"/>
  <c r="K52" i="2"/>
  <c r="K51" i="2"/>
  <c r="K50" i="2"/>
  <c r="K48" i="2"/>
  <c r="K46" i="2"/>
  <c r="K47" i="2"/>
  <c r="K45" i="2"/>
  <c r="K44" i="2"/>
  <c r="K41" i="2"/>
  <c r="K42" i="2"/>
  <c r="K40" i="2"/>
  <c r="K39" i="2"/>
  <c r="K34" i="2"/>
  <c r="K33" i="2"/>
  <c r="K35" i="2"/>
  <c r="K36" i="2"/>
  <c r="K37" i="2"/>
  <c r="K32" i="2"/>
  <c r="K31" i="2"/>
  <c r="K28" i="2"/>
  <c r="K27" i="2"/>
  <c r="K25" i="2"/>
  <c r="K26" i="2"/>
  <c r="K24" i="2"/>
  <c r="K23" i="2"/>
  <c r="K21" i="2"/>
  <c r="K20" i="2"/>
  <c r="K18" i="2"/>
  <c r="K19" i="2"/>
  <c r="K17" i="2"/>
  <c r="K16" i="2"/>
  <c r="K12" i="2"/>
  <c r="K11" i="2"/>
  <c r="K13" i="2"/>
  <c r="K14" i="2"/>
  <c r="K10" i="2"/>
  <c r="K9" i="2"/>
  <c r="K7" i="2"/>
  <c r="K6" i="2"/>
  <c r="K5" i="2"/>
  <c r="K4" i="2"/>
  <c r="K160" i="1"/>
  <c r="K155" i="1"/>
  <c r="K156" i="1"/>
  <c r="K157" i="1"/>
  <c r="K158" i="1"/>
  <c r="K159" i="1"/>
  <c r="K154" i="1"/>
  <c r="K153" i="1"/>
  <c r="K151" i="1"/>
  <c r="K149" i="1"/>
  <c r="K148" i="1"/>
  <c r="K150" i="1"/>
  <c r="K147" i="1"/>
  <c r="K146" i="1"/>
  <c r="K144" i="1"/>
  <c r="K143" i="1"/>
  <c r="K142" i="1"/>
  <c r="K141" i="1"/>
  <c r="K140" i="1"/>
  <c r="K137" i="1"/>
  <c r="K135" i="1"/>
  <c r="K136" i="1"/>
  <c r="K138" i="1"/>
  <c r="K134" i="1"/>
  <c r="K133" i="1"/>
  <c r="K125" i="1"/>
  <c r="K124" i="1"/>
  <c r="K121" i="1"/>
  <c r="K120" i="1"/>
  <c r="K118" i="1"/>
  <c r="K117" i="1"/>
  <c r="K116" i="1"/>
  <c r="K115" i="1"/>
  <c r="K111" i="1"/>
  <c r="K112" i="1"/>
  <c r="K113" i="1"/>
  <c r="K114" i="1"/>
  <c r="K110" i="1"/>
  <c r="K109" i="1"/>
  <c r="K107" i="1"/>
  <c r="K106" i="1"/>
  <c r="K105" i="1"/>
  <c r="K103" i="1"/>
  <c r="K101" i="1"/>
  <c r="K100" i="1"/>
  <c r="K99" i="1"/>
  <c r="K97" i="1"/>
  <c r="K98" i="1"/>
  <c r="K96" i="1"/>
  <c r="K95" i="1"/>
  <c r="K93" i="1"/>
  <c r="K92" i="1"/>
  <c r="K91" i="1"/>
  <c r="K90" i="1"/>
  <c r="K87" i="1"/>
  <c r="K88" i="1"/>
  <c r="K89" i="1"/>
  <c r="K86" i="1"/>
  <c r="K85" i="1"/>
  <c r="K83" i="1"/>
  <c r="K82" i="1"/>
  <c r="K81" i="1"/>
  <c r="K80" i="1"/>
  <c r="K79" i="1"/>
  <c r="K76" i="1"/>
  <c r="K75" i="1"/>
  <c r="K74" i="1"/>
  <c r="K67" i="1"/>
  <c r="K72" i="1"/>
  <c r="K73" i="1"/>
  <c r="K71" i="1"/>
  <c r="K70" i="1"/>
  <c r="K66" i="1"/>
  <c r="K65" i="1"/>
  <c r="K68" i="1"/>
  <c r="K63" i="1"/>
  <c r="K62" i="1"/>
  <c r="K61" i="1"/>
  <c r="K60" i="1"/>
  <c r="K59" i="1"/>
  <c r="K56" i="1"/>
  <c r="K58" i="1"/>
  <c r="K54" i="1"/>
  <c r="K53" i="1"/>
  <c r="K52" i="1"/>
  <c r="K51" i="1"/>
  <c r="K50" i="1"/>
  <c r="K47" i="1"/>
  <c r="K46" i="1"/>
  <c r="K45" i="1"/>
  <c r="K44" i="1"/>
  <c r="K43" i="1"/>
  <c r="K48" i="1"/>
  <c r="K42" i="1"/>
  <c r="K41" i="1"/>
  <c r="K39" i="1"/>
  <c r="K38" i="1"/>
  <c r="K37" i="1"/>
  <c r="K35" i="1"/>
  <c r="K34" i="1"/>
  <c r="K33" i="1"/>
  <c r="K32" i="1"/>
  <c r="K31" i="1"/>
  <c r="K29" i="1"/>
  <c r="K28" i="1"/>
  <c r="K27" i="1"/>
  <c r="K26" i="1"/>
  <c r="K24" i="1"/>
  <c r="K23" i="1"/>
  <c r="K21" i="1"/>
  <c r="K20" i="1"/>
  <c r="K19" i="1"/>
  <c r="K18" i="1"/>
  <c r="K8" i="1"/>
  <c r="K7" i="1"/>
  <c r="K6" i="1"/>
  <c r="K9" i="1"/>
  <c r="K10" i="1"/>
  <c r="K11" i="1"/>
  <c r="K12" i="1"/>
  <c r="K13" i="1"/>
  <c r="K14" i="1"/>
  <c r="K15" i="1"/>
  <c r="K16" i="1"/>
  <c r="K5" i="1"/>
  <c r="K4" i="1"/>
  <c r="L24" i="4" l="1"/>
  <c r="L64" i="4"/>
  <c r="L40" i="4"/>
  <c r="L48" i="4"/>
  <c r="L84" i="4"/>
  <c r="L91" i="4"/>
  <c r="L76" i="4"/>
  <c r="L52" i="4"/>
  <c r="L32" i="8"/>
  <c r="L104" i="5"/>
  <c r="M97" i="5" s="1"/>
  <c r="L106" i="4"/>
  <c r="L5" i="2" l="1"/>
  <c r="L6" i="2"/>
  <c r="L7" i="2"/>
  <c r="L9" i="2"/>
  <c r="L15" i="2" s="1"/>
  <c r="L10" i="2"/>
  <c r="L11" i="2"/>
  <c r="L12" i="2"/>
  <c r="L13" i="2"/>
  <c r="L14" i="2"/>
  <c r="L16" i="2"/>
  <c r="L17" i="2"/>
  <c r="L18" i="2"/>
  <c r="L19" i="2"/>
  <c r="L20" i="2"/>
  <c r="L21" i="2"/>
  <c r="L23" i="2"/>
  <c r="L24" i="2"/>
  <c r="L25" i="2"/>
  <c r="L26" i="2"/>
  <c r="L27" i="2"/>
  <c r="L28" i="2"/>
  <c r="L29" i="2"/>
  <c r="L31" i="2"/>
  <c r="L32" i="2"/>
  <c r="L33" i="2"/>
  <c r="L34" i="2"/>
  <c r="L35" i="2"/>
  <c r="L36" i="2"/>
  <c r="L37" i="2"/>
  <c r="L39" i="2"/>
  <c r="L40" i="2"/>
  <c r="L41" i="2"/>
  <c r="L42" i="2"/>
  <c r="L44" i="2"/>
  <c r="L45" i="2"/>
  <c r="L46" i="2"/>
  <c r="L47" i="2"/>
  <c r="L48" i="2"/>
  <c r="L50" i="2"/>
  <c r="L51" i="2"/>
  <c r="L52" i="2"/>
  <c r="L53" i="2"/>
  <c r="L54" i="2"/>
  <c r="L55" i="2"/>
  <c r="L56" i="2"/>
  <c r="L57" i="2"/>
  <c r="L58" i="2"/>
  <c r="L59" i="2"/>
  <c r="L61" i="2"/>
  <c r="L62" i="2"/>
  <c r="L63" i="2"/>
  <c r="L64" i="2"/>
  <c r="L65" i="2"/>
  <c r="L66" i="2"/>
  <c r="L67" i="2"/>
  <c r="L68" i="2"/>
  <c r="L69" i="2"/>
  <c r="L70" i="2"/>
  <c r="L72" i="2"/>
  <c r="L73" i="2"/>
  <c r="L74" i="2"/>
  <c r="L75" i="2"/>
  <c r="L76" i="2"/>
  <c r="L77" i="2"/>
  <c r="L78" i="2"/>
  <c r="L80" i="2"/>
  <c r="L81" i="2"/>
  <c r="L82" i="2"/>
  <c r="L83" i="2"/>
  <c r="L85" i="2"/>
  <c r="L86" i="2"/>
  <c r="L87" i="2"/>
  <c r="L88" i="2"/>
  <c r="L89" i="2"/>
  <c r="L90" i="2"/>
  <c r="L91" i="2"/>
  <c r="L92" i="2"/>
  <c r="L93" i="2"/>
  <c r="L95" i="2"/>
  <c r="L96" i="2"/>
  <c r="L97" i="2"/>
  <c r="L98" i="2"/>
  <c r="L99" i="2"/>
  <c r="L100" i="2"/>
  <c r="L101" i="2"/>
  <c r="L102" i="2"/>
  <c r="L104" i="2"/>
  <c r="L105" i="2"/>
  <c r="L106" i="2"/>
  <c r="L107" i="2"/>
  <c r="L108" i="2"/>
  <c r="L109" i="2"/>
  <c r="L110" i="2"/>
  <c r="L111" i="2"/>
  <c r="L113" i="2"/>
  <c r="L114" i="2"/>
  <c r="L115" i="2"/>
  <c r="L116" i="2"/>
  <c r="L117" i="2"/>
  <c r="L118" i="2"/>
  <c r="L120" i="2"/>
  <c r="L121" i="2"/>
  <c r="L122" i="2"/>
  <c r="L123" i="2"/>
  <c r="L124" i="2"/>
  <c r="L125" i="2"/>
  <c r="L126" i="2"/>
  <c r="L127" i="2"/>
  <c r="L129" i="2"/>
  <c r="L130" i="2"/>
  <c r="L4" i="2"/>
  <c r="L4" i="1"/>
  <c r="L20" i="1"/>
  <c r="L21" i="1"/>
  <c r="L22" i="1"/>
  <c r="L23" i="1"/>
  <c r="L24" i="1"/>
  <c r="L6" i="1"/>
  <c r="L7" i="1"/>
  <c r="L8" i="1"/>
  <c r="L9" i="1"/>
  <c r="L10" i="1"/>
  <c r="L11" i="1"/>
  <c r="L12" i="1"/>
  <c r="L13" i="1"/>
  <c r="L14" i="1"/>
  <c r="L15" i="1"/>
  <c r="L16" i="1"/>
  <c r="L131" i="2" l="1"/>
  <c r="M129" i="2" s="1"/>
  <c r="L128" i="2"/>
  <c r="L119" i="2"/>
  <c r="L112" i="2"/>
  <c r="L103" i="2"/>
  <c r="L94" i="2"/>
  <c r="L84" i="2"/>
  <c r="L79" i="2"/>
  <c r="L71" i="2"/>
  <c r="L60" i="2"/>
  <c r="L49" i="2"/>
  <c r="L43" i="2"/>
  <c r="L38" i="2"/>
  <c r="L30" i="2"/>
  <c r="L22" i="2"/>
  <c r="L8" i="2"/>
  <c r="M4" i="2" s="1"/>
  <c r="L151" i="1"/>
  <c r="L153" i="1"/>
  <c r="L154" i="1"/>
  <c r="L155" i="1"/>
  <c r="L156" i="1"/>
  <c r="L157" i="1"/>
  <c r="L158" i="1"/>
  <c r="L159" i="1"/>
  <c r="L160" i="1"/>
  <c r="L144" i="1"/>
  <c r="L143" i="1"/>
  <c r="L118" i="1"/>
  <c r="L117" i="1"/>
  <c r="L116" i="1"/>
  <c r="L107" i="1"/>
  <c r="L103" i="1"/>
  <c r="L102" i="1"/>
  <c r="L93" i="1"/>
  <c r="L92" i="1"/>
  <c r="L83" i="1"/>
  <c r="L77" i="1"/>
  <c r="L63" i="1"/>
  <c r="L35" i="1"/>
  <c r="L161" i="1" l="1"/>
  <c r="L91" i="5"/>
  <c r="L92" i="5"/>
  <c r="L93" i="5"/>
  <c r="L94" i="5"/>
  <c r="L95" i="5"/>
  <c r="L84" i="5"/>
  <c r="L71" i="5"/>
  <c r="L57" i="5"/>
  <c r="L47" i="5"/>
  <c r="L38" i="5"/>
  <c r="L31" i="5"/>
  <c r="L15" i="5"/>
  <c r="L29" i="5" s="1"/>
  <c r="L5" i="5"/>
  <c r="M44" i="2" l="1"/>
  <c r="M23" i="2"/>
  <c r="M16" i="2"/>
  <c r="M9" i="2"/>
  <c r="L147" i="1"/>
  <c r="L148" i="1"/>
  <c r="L149" i="1"/>
  <c r="L150" i="1"/>
  <c r="L141" i="1"/>
  <c r="L142" i="1"/>
  <c r="L134" i="1"/>
  <c r="L135" i="1"/>
  <c r="L136" i="1"/>
  <c r="L137" i="1"/>
  <c r="L138" i="1"/>
  <c r="L124" i="1"/>
  <c r="L125" i="1"/>
  <c r="L110" i="1"/>
  <c r="L111" i="1"/>
  <c r="L112" i="1"/>
  <c r="L113" i="1"/>
  <c r="L114" i="1"/>
  <c r="L115" i="1"/>
  <c r="L106" i="1"/>
  <c r="L96" i="1"/>
  <c r="L97" i="1"/>
  <c r="L98" i="1"/>
  <c r="L99" i="1"/>
  <c r="L100" i="1"/>
  <c r="L101" i="1"/>
  <c r="L86" i="1"/>
  <c r="L87" i="1"/>
  <c r="L88" i="1"/>
  <c r="L89" i="1"/>
  <c r="L90" i="1"/>
  <c r="L91" i="1"/>
  <c r="L80" i="1"/>
  <c r="L81" i="1"/>
  <c r="L82" i="1"/>
  <c r="L71" i="1"/>
  <c r="L72" i="1"/>
  <c r="L73" i="1"/>
  <c r="L74" i="1"/>
  <c r="L75" i="1"/>
  <c r="L76" i="1"/>
  <c r="L66" i="1"/>
  <c r="L67" i="1"/>
  <c r="L68" i="1"/>
  <c r="L59" i="1"/>
  <c r="L60" i="1"/>
  <c r="L61" i="1"/>
  <c r="L62" i="1"/>
  <c r="L51" i="1"/>
  <c r="L52" i="1"/>
  <c r="L53" i="1"/>
  <c r="L54" i="1"/>
  <c r="L55" i="1"/>
  <c r="L56" i="1"/>
  <c r="L42" i="1"/>
  <c r="L43" i="1"/>
  <c r="L44" i="1"/>
  <c r="L45" i="1"/>
  <c r="L46" i="1"/>
  <c r="L47" i="1"/>
  <c r="L48" i="1"/>
  <c r="L38" i="1"/>
  <c r="L39" i="1"/>
  <c r="L32" i="1"/>
  <c r="L33" i="1"/>
  <c r="L34" i="1"/>
  <c r="L29" i="1"/>
  <c r="L28" i="1"/>
  <c r="L27" i="1"/>
  <c r="L19" i="1"/>
  <c r="L5" i="1"/>
  <c r="L17" i="1" s="1"/>
  <c r="M4" i="1" s="1"/>
  <c r="L5" i="7" l="1"/>
  <c r="L4" i="5" l="1"/>
  <c r="L13" i="5" s="1"/>
  <c r="L4" i="8" l="1"/>
  <c r="L5" i="6"/>
  <c r="M34" i="6"/>
  <c r="L4" i="6"/>
  <c r="L90" i="5"/>
  <c r="L96" i="5" s="1"/>
  <c r="L56" i="5"/>
  <c r="L69" i="5" s="1"/>
  <c r="L46" i="5"/>
  <c r="L55" i="5" s="1"/>
  <c r="L30" i="5"/>
  <c r="L36" i="5" s="1"/>
  <c r="L14" i="5"/>
  <c r="L83" i="5"/>
  <c r="L89" i="5" s="1"/>
  <c r="L70" i="5"/>
  <c r="L82" i="5" s="1"/>
  <c r="L37" i="5"/>
  <c r="L45" i="5" s="1"/>
  <c r="M79" i="7" l="1"/>
  <c r="M115" i="7"/>
  <c r="M68" i="6"/>
  <c r="M53" i="6"/>
  <c r="M61" i="6"/>
  <c r="L140" i="1" l="1"/>
  <c r="L145" i="1" s="1"/>
  <c r="L133" i="1"/>
  <c r="L121" i="1"/>
  <c r="L109" i="1"/>
  <c r="L119" i="1" s="1"/>
  <c r="L105" i="1"/>
  <c r="L108" i="1" s="1"/>
  <c r="L95" i="1"/>
  <c r="L104" i="1" s="1"/>
  <c r="L85" i="1"/>
  <c r="L94" i="1" s="1"/>
  <c r="L70" i="1"/>
  <c r="L78" i="1" s="1"/>
  <c r="L65" i="1"/>
  <c r="L58" i="1"/>
  <c r="L64" i="1" s="1"/>
  <c r="L50" i="1"/>
  <c r="L41" i="1"/>
  <c r="L31" i="1"/>
  <c r="L36" i="1" s="1"/>
  <c r="L26" i="1"/>
  <c r="L18" i="1"/>
  <c r="L25" i="1" s="1"/>
  <c r="M18" i="1" s="1"/>
  <c r="L37" i="1"/>
  <c r="L79" i="1"/>
  <c r="L84" i="1" s="1"/>
  <c r="L120" i="1"/>
  <c r="L123" i="1"/>
  <c r="L146" i="1"/>
  <c r="L152" i="1" s="1"/>
  <c r="M146" i="1" l="1"/>
  <c r="L139" i="1"/>
  <c r="M133" i="1" s="1"/>
  <c r="L57" i="1"/>
  <c r="M50" i="1" s="1"/>
  <c r="L69" i="1"/>
  <c r="M65" i="1" s="1"/>
  <c r="L49" i="1"/>
  <c r="M41" i="1" s="1"/>
  <c r="L30" i="1"/>
  <c r="M26" i="1" s="1"/>
  <c r="L122" i="1"/>
  <c r="M120" i="1" s="1"/>
  <c r="M153" i="1"/>
  <c r="M140" i="1"/>
  <c r="L132" i="1"/>
  <c r="M123" i="1" s="1"/>
  <c r="M109" i="1"/>
  <c r="M105" i="1"/>
  <c r="M95" i="1"/>
  <c r="M85" i="1"/>
  <c r="M79" i="1"/>
  <c r="M70" i="1"/>
  <c r="M58" i="1"/>
  <c r="L40" i="1"/>
  <c r="M37" i="1" s="1"/>
  <c r="M31" i="1"/>
  <c r="M10" i="6"/>
  <c r="M24" i="7" l="1"/>
  <c r="M74" i="7"/>
  <c r="M87" i="7"/>
  <c r="M97" i="7"/>
  <c r="M46" i="5"/>
  <c r="M106" i="7"/>
  <c r="M49" i="4"/>
  <c r="M65" i="4"/>
  <c r="M85" i="4"/>
  <c r="M25" i="4"/>
  <c r="M92" i="4"/>
  <c r="M83" i="5"/>
  <c r="M41" i="6"/>
  <c r="M28" i="6"/>
  <c r="M22" i="6"/>
  <c r="M16" i="6"/>
  <c r="M41" i="4"/>
  <c r="M46" i="6"/>
  <c r="M90" i="5"/>
  <c r="M70" i="5"/>
  <c r="M56" i="5"/>
  <c r="M37" i="5"/>
  <c r="M30" i="5"/>
  <c r="M14" i="5"/>
  <c r="M53" i="4"/>
  <c r="M80" i="2"/>
  <c r="M104" i="2"/>
  <c r="M31" i="2"/>
  <c r="M120" i="2" l="1"/>
  <c r="M72" i="2"/>
  <c r="M85" i="2"/>
  <c r="M61" i="2"/>
  <c r="M113" i="2"/>
  <c r="M95" i="2"/>
  <c r="M50" i="2"/>
  <c r="L4" i="7" l="1"/>
  <c r="M4" i="6"/>
  <c r="M4" i="5"/>
  <c r="M39" i="2"/>
  <c r="M4" i="7" l="1"/>
  <c r="M4" i="4"/>
  <c r="M77" i="4"/>
</calcChain>
</file>

<file path=xl/sharedStrings.xml><?xml version="1.0" encoding="utf-8"?>
<sst xmlns="http://schemas.openxmlformats.org/spreadsheetml/2006/main" count="2125" uniqueCount="627">
  <si>
    <t>SKS</t>
  </si>
  <si>
    <t>Pembangunan Partisipatif</t>
  </si>
  <si>
    <t>Public Speaking</t>
  </si>
  <si>
    <t>Birokrasi dan Politik</t>
  </si>
  <si>
    <t>Pembangunan Politik</t>
  </si>
  <si>
    <t>ISF305</t>
  </si>
  <si>
    <t>Dasar-Dasar Logika</t>
  </si>
  <si>
    <t>ISF201</t>
  </si>
  <si>
    <t>Bahasa Inggris I</t>
  </si>
  <si>
    <t>ISF106</t>
  </si>
  <si>
    <t>Dasar-Dasar Jurnalistik</t>
  </si>
  <si>
    <t>ISF304</t>
  </si>
  <si>
    <t>Kewirausahaan</t>
  </si>
  <si>
    <t>ISF303</t>
  </si>
  <si>
    <t>ISS602</t>
  </si>
  <si>
    <t>ISS601</t>
  </si>
  <si>
    <t>Strategi dan Metode Pemberdayaan Masyarakat</t>
  </si>
  <si>
    <t>ISS704</t>
  </si>
  <si>
    <t>Bahasa Inggris II</t>
  </si>
  <si>
    <t>ISF104</t>
  </si>
  <si>
    <t>Analisis Kebijakan Publik</t>
  </si>
  <si>
    <t>ISF302</t>
  </si>
  <si>
    <t>Pengantar Statistik Sosial</t>
  </si>
  <si>
    <t>Ekonomi Politik</t>
  </si>
  <si>
    <t>Kebijakan Lingkungan dan Manajemen Bencana</t>
  </si>
  <si>
    <t>Dekan</t>
  </si>
  <si>
    <t>Dr. Alfan Miko, M.Si</t>
  </si>
  <si>
    <t>Nip. 1962062119881110011</t>
  </si>
  <si>
    <t>Kelebihan</t>
  </si>
  <si>
    <t>Mhd. Fajri, S.IP, M.A, ,</t>
  </si>
  <si>
    <t>Metode Penelitian Ilmu Politik Kuantitatif</t>
  </si>
  <si>
    <t>Metode Penelitian Ilmu Politik Kualitatif</t>
  </si>
  <si>
    <t>Teori Pembangunan</t>
  </si>
  <si>
    <t>Prof. Dr.Afrizal, MA</t>
  </si>
  <si>
    <t>Zeni Eka Putri, S.Sos, M.Si</t>
  </si>
  <si>
    <t>Dra. Fachrina, M.Si</t>
  </si>
  <si>
    <t>Dr. Maihasni, M.Si</t>
  </si>
  <si>
    <t>Drs. Alfitri, M.S</t>
  </si>
  <si>
    <t>Aziwarti, S.H, M.Hum</t>
  </si>
  <si>
    <t>Dra. Nini Anggraini, M.Pd</t>
  </si>
  <si>
    <t>Dr. Elfitra, M.Si</t>
  </si>
  <si>
    <t>Drs. Wahyu Pramono, M.Si</t>
  </si>
  <si>
    <t>Dr.Indraddin, S.Sos.M.Si</t>
  </si>
  <si>
    <t>Dr. Azwar, M.Si</t>
  </si>
  <si>
    <t>Prof. Dr. Damsar, MA</t>
  </si>
  <si>
    <t>Dr. Bob Alfiandi, S.Sos, M.Si</t>
  </si>
  <si>
    <t>Dra. Dwiyanti Hanandini, M.Si</t>
  </si>
  <si>
    <t>Dr. Alfan Miko,M.Si</t>
  </si>
  <si>
    <t>Drs. Ardi Abbas, MT</t>
  </si>
  <si>
    <t>Dr. Jendrius, M.Si</t>
  </si>
  <si>
    <t>Machdaliza Masri, SH, M.Si</t>
  </si>
  <si>
    <t>Drs. Rinaldi Eka Putra, M.Si</t>
  </si>
  <si>
    <t>Drs. Yulkardi, M.Si</t>
  </si>
  <si>
    <t>Zuldesni, S.Sos, M.A</t>
  </si>
  <si>
    <t>Dr. Lucky Zamzami, S.Sos, M.Soc.Sc</t>
  </si>
  <si>
    <t>Dr. Maskota Delfi, M.Hum</t>
  </si>
  <si>
    <t>Dr. Syahrizal, M.Si</t>
  </si>
  <si>
    <t>Hendrawati, S.H, M.Hum</t>
  </si>
  <si>
    <t>Drs. Afrida, M.Hum</t>
  </si>
  <si>
    <t>Sri Meiyenti, S.Sos, M.Si</t>
  </si>
  <si>
    <t>Fajri Rahman, S.Sos, M.A</t>
  </si>
  <si>
    <t>Dra. Yunarti, M.Hum</t>
  </si>
  <si>
    <t>Dr. Yevita Nurti, M.Si</t>
  </si>
  <si>
    <t>Sidarta Pujiraharjo, S.Sos, M.Hum</t>
  </si>
  <si>
    <t>Dr. Sri Setyawati, MA</t>
  </si>
  <si>
    <t>Prof. Dr. Erwin, M.Si</t>
  </si>
  <si>
    <t>Dra. Ermayanti, M.Si</t>
  </si>
  <si>
    <t>Prof. Dr.rer soz. Nursyirwan Effendi</t>
  </si>
  <si>
    <t>Dr. Zainal Arifin, M.Hum</t>
  </si>
  <si>
    <t>Dr. Asrinaldi, M.Si</t>
  </si>
  <si>
    <t>Dewi Anggraini, S.IP, M.Si</t>
  </si>
  <si>
    <t>Dr. Indah Adi Putri, M.IP</t>
  </si>
  <si>
    <t>Drs. Tamrin, M.Si</t>
  </si>
  <si>
    <t>Dr. Aidinil Zetra, MA</t>
  </si>
  <si>
    <t>Anita Afriani Sinulingga, S.IP, M.Si</t>
  </si>
  <si>
    <t>Bima Jon Nanda, S.IP, MA</t>
  </si>
  <si>
    <t>Haiyyu Darman Moenir, S.IP, M.Si</t>
  </si>
  <si>
    <t>Inda Mustika Permata, S.IP, MA</t>
  </si>
  <si>
    <t>Maryam Jamilah, ,S.IP, M.Si,</t>
  </si>
  <si>
    <t>Putiviola Elian Nasir, S.S, M.A</t>
  </si>
  <si>
    <t>Rifki Dermawan, S.Hum, M.Sc</t>
  </si>
  <si>
    <t>Silvi Cory, S.Pd, M.Si</t>
  </si>
  <si>
    <t>Zulkifli Harza, S.IP, M.Soc.Sc</t>
  </si>
  <si>
    <t>Handoko, SS, M.Hum</t>
  </si>
  <si>
    <t>Dr. Elva Ronaningroem, M.Si</t>
  </si>
  <si>
    <t>Dr. Asmawi, M.Si</t>
  </si>
  <si>
    <t>Revi Marta, M.Ikom</t>
  </si>
  <si>
    <t>Dr. Sarmiati, M.Si</t>
  </si>
  <si>
    <t>Novi Elian, SP, M.Si</t>
  </si>
  <si>
    <t>Diego, M.I.Kom</t>
  </si>
  <si>
    <t>Dr. Emeraldy Chatra, M.I.Kom</t>
  </si>
  <si>
    <t>Alna Hanana, S.I.Kom, M.Sc,</t>
  </si>
  <si>
    <t>Annisa Anindya, M.Si</t>
  </si>
  <si>
    <t>Dr. Ernita Arif, M.Si</t>
  </si>
  <si>
    <t>Ilham Havifi, M.I.Kom</t>
  </si>
  <si>
    <t>Rinaldi, M.I.Kom</t>
  </si>
  <si>
    <t>Yudhistira Ardi Poetra, M.I.Kom</t>
  </si>
  <si>
    <t>Dr. Syamsurizaldi, S.IP, SE, MM</t>
  </si>
  <si>
    <t>Dr. Desna Aromatica, S.AP, M.AP</t>
  </si>
  <si>
    <t>Dr. Hendri Koeswara, S.IP, M.Si</t>
  </si>
  <si>
    <t>Kusdarini, S.IP, M.PA</t>
  </si>
  <si>
    <t>Dr. Ria Ariany M.Si</t>
  </si>
  <si>
    <t>Drs. Yoserizal, M.Si</t>
  </si>
  <si>
    <t>Muhammad Ichsan Kabullah, S.IP, M.PA</t>
  </si>
  <si>
    <t>Dr. Roni Ekha Putera, S.IP, M.PA</t>
  </si>
  <si>
    <t>Wewen Kusumi Rahayu, S.AP, M.Si</t>
  </si>
  <si>
    <t>No</t>
  </si>
  <si>
    <t>Kode</t>
  </si>
  <si>
    <t>Kelas</t>
  </si>
  <si>
    <t>Kinerja</t>
  </si>
  <si>
    <r>
      <rPr>
        <b/>
        <sz val="11"/>
        <rFont val="Arial Narrow"/>
        <family val="2"/>
      </rPr>
      <t>Nama</t>
    </r>
    <r>
      <rPr>
        <sz val="11"/>
        <rFont val="Times New Roman"/>
        <family val="1"/>
      </rPr>
      <t xml:space="preserve"> </t>
    </r>
    <r>
      <rPr>
        <b/>
        <sz val="11"/>
        <rFont val="Arial Narrow"/>
        <family val="2"/>
      </rPr>
      <t>Dosen</t>
    </r>
  </si>
  <si>
    <r>
      <rPr>
        <b/>
        <sz val="11"/>
        <rFont val="Arial Narrow"/>
        <family val="2"/>
      </rPr>
      <t>Mata</t>
    </r>
    <r>
      <rPr>
        <sz val="11"/>
        <rFont val="Times New Roman"/>
        <family val="1"/>
      </rPr>
      <t xml:space="preserve"> </t>
    </r>
    <r>
      <rPr>
        <b/>
        <sz val="11"/>
        <rFont val="Arial Narrow"/>
        <family val="2"/>
      </rPr>
      <t>Kuliah</t>
    </r>
  </si>
  <si>
    <r>
      <rPr>
        <b/>
        <sz val="11"/>
        <rFont val="Arial Narrow"/>
        <family val="2"/>
      </rPr>
      <t>Jumlah</t>
    </r>
    <r>
      <rPr>
        <sz val="11"/>
        <rFont val="Times New Roman"/>
        <family val="1"/>
      </rPr>
      <t xml:space="preserve"> </t>
    </r>
    <r>
      <rPr>
        <b/>
        <sz val="11"/>
        <rFont val="Arial Narrow"/>
        <family val="2"/>
      </rPr>
      <t>Dosen</t>
    </r>
  </si>
  <si>
    <r>
      <rPr>
        <b/>
        <sz val="11"/>
        <rFont val="Arial Narrow"/>
        <family val="2"/>
      </rPr>
      <t>Jumlah</t>
    </r>
    <r>
      <rPr>
        <sz val="11"/>
        <rFont val="Times New Roman"/>
        <family val="1"/>
      </rPr>
      <t xml:space="preserve"> </t>
    </r>
    <r>
      <rPr>
        <b/>
        <sz val="11"/>
        <rFont val="Arial Narrow"/>
        <family val="2"/>
      </rPr>
      <t>Mahasiswa</t>
    </r>
  </si>
  <si>
    <r>
      <rPr>
        <b/>
        <sz val="11"/>
        <rFont val="Arial Narrow"/>
        <family val="2"/>
      </rPr>
      <t>Jumlah</t>
    </r>
    <r>
      <rPr>
        <sz val="11"/>
        <rFont val="Times New Roman"/>
        <family val="1"/>
      </rPr>
      <t xml:space="preserve"> </t>
    </r>
    <r>
      <rPr>
        <b/>
        <sz val="11"/>
        <rFont val="Arial Narrow"/>
        <family val="2"/>
      </rPr>
      <t>Pertemuan</t>
    </r>
  </si>
  <si>
    <r>
      <rPr>
        <b/>
        <sz val="11"/>
        <rFont val="Arial Narrow"/>
        <family val="2"/>
      </rPr>
      <t>Total</t>
    </r>
    <r>
      <rPr>
        <sz val="11"/>
        <rFont val="Times New Roman"/>
        <family val="1"/>
      </rPr>
      <t xml:space="preserve"> </t>
    </r>
    <r>
      <rPr>
        <b/>
        <sz val="11"/>
        <rFont val="Arial Narrow"/>
        <family val="2"/>
      </rPr>
      <t>Pertemuan</t>
    </r>
  </si>
  <si>
    <r>
      <rPr>
        <b/>
        <sz val="11"/>
        <rFont val="Arial Narrow"/>
        <family val="2"/>
      </rPr>
      <t>Bobot</t>
    </r>
    <r>
      <rPr>
        <sz val="11"/>
        <rFont val="Times New Roman"/>
        <family val="1"/>
      </rPr>
      <t xml:space="preserve"> </t>
    </r>
    <r>
      <rPr>
        <b/>
        <sz val="11"/>
        <rFont val="Arial Narrow"/>
        <family val="2"/>
      </rPr>
      <t>SKS</t>
    </r>
  </si>
  <si>
    <r>
      <rPr>
        <b/>
        <sz val="12"/>
        <rFont val="Arial Narrow"/>
        <family val="2"/>
      </rPr>
      <t>Nama</t>
    </r>
    <r>
      <rPr>
        <sz val="12"/>
        <rFont val="Times New Roman"/>
        <family val="1"/>
      </rPr>
      <t xml:space="preserve"> </t>
    </r>
    <r>
      <rPr>
        <b/>
        <sz val="12"/>
        <rFont val="Arial Narrow"/>
        <family val="2"/>
      </rPr>
      <t>Dosen</t>
    </r>
  </si>
  <si>
    <r>
      <rPr>
        <b/>
        <sz val="12"/>
        <rFont val="Arial Narrow"/>
        <family val="2"/>
      </rPr>
      <t>Mata</t>
    </r>
    <r>
      <rPr>
        <sz val="12"/>
        <rFont val="Times New Roman"/>
        <family val="1"/>
      </rPr>
      <t xml:space="preserve"> </t>
    </r>
    <r>
      <rPr>
        <b/>
        <sz val="12"/>
        <rFont val="Arial Narrow"/>
        <family val="2"/>
      </rPr>
      <t>Kuliah</t>
    </r>
  </si>
  <si>
    <r>
      <rPr>
        <b/>
        <sz val="12"/>
        <rFont val="Arial Narrow"/>
        <family val="2"/>
      </rPr>
      <t>Jumlah</t>
    </r>
    <r>
      <rPr>
        <sz val="12"/>
        <rFont val="Times New Roman"/>
        <family val="1"/>
      </rPr>
      <t xml:space="preserve"> </t>
    </r>
    <r>
      <rPr>
        <b/>
        <sz val="12"/>
        <rFont val="Arial Narrow"/>
        <family val="2"/>
      </rPr>
      <t>Dosen</t>
    </r>
  </si>
  <si>
    <r>
      <rPr>
        <b/>
        <sz val="12"/>
        <rFont val="Arial Narrow"/>
        <family val="2"/>
      </rPr>
      <t>Jumlah</t>
    </r>
    <r>
      <rPr>
        <sz val="12"/>
        <rFont val="Times New Roman"/>
        <family val="1"/>
      </rPr>
      <t xml:space="preserve"> </t>
    </r>
    <r>
      <rPr>
        <b/>
        <sz val="12"/>
        <rFont val="Arial Narrow"/>
        <family val="2"/>
      </rPr>
      <t>Mahasiswa</t>
    </r>
  </si>
  <si>
    <r>
      <rPr>
        <b/>
        <sz val="12"/>
        <rFont val="Arial Narrow"/>
        <family val="2"/>
      </rPr>
      <t>Jumlah</t>
    </r>
    <r>
      <rPr>
        <sz val="12"/>
        <rFont val="Times New Roman"/>
        <family val="1"/>
      </rPr>
      <t xml:space="preserve"> </t>
    </r>
    <r>
      <rPr>
        <b/>
        <sz val="12"/>
        <rFont val="Arial Narrow"/>
        <family val="2"/>
      </rPr>
      <t>Pertemuan</t>
    </r>
  </si>
  <si>
    <r>
      <rPr>
        <b/>
        <sz val="12"/>
        <rFont val="Arial Narrow"/>
        <family val="2"/>
      </rPr>
      <t>Total</t>
    </r>
    <r>
      <rPr>
        <sz val="12"/>
        <rFont val="Times New Roman"/>
        <family val="1"/>
      </rPr>
      <t xml:space="preserve"> </t>
    </r>
    <r>
      <rPr>
        <b/>
        <sz val="12"/>
        <rFont val="Arial Narrow"/>
        <family val="2"/>
      </rPr>
      <t>Pertemuan</t>
    </r>
  </si>
  <si>
    <r>
      <rPr>
        <b/>
        <sz val="12"/>
        <rFont val="Arial Narrow"/>
        <family val="2"/>
      </rPr>
      <t>Bobot</t>
    </r>
    <r>
      <rPr>
        <sz val="12"/>
        <rFont val="Times New Roman"/>
        <family val="1"/>
      </rPr>
      <t xml:space="preserve"> </t>
    </r>
    <r>
      <rPr>
        <b/>
        <sz val="12"/>
        <rFont val="Arial Narrow"/>
        <family val="2"/>
      </rPr>
      <t>SKS</t>
    </r>
  </si>
  <si>
    <t>Dr. Tengku Rika Valentina, S.IP, MA</t>
  </si>
  <si>
    <t>Didi Rahmadi, S.Sos. M.A.</t>
  </si>
  <si>
    <t>ISF205</t>
  </si>
  <si>
    <t>Sistem Hukum Indonesia</t>
  </si>
  <si>
    <t>Diah Anggraini Austin, , S.IP, M.Si</t>
  </si>
  <si>
    <t>Strategi Pemberdayaan Masyarakat</t>
  </si>
  <si>
    <t>Muhammad Yusra, S.IP, MA</t>
  </si>
  <si>
    <t>Vitania Yulia, S.Sos, MA</t>
  </si>
  <si>
    <t>Yuliandre Darwis, S.Sos, M.Mass Comm, Ph. D,</t>
  </si>
  <si>
    <t>Adilla Muthia Resty, M.Pd, M.Pd</t>
  </si>
  <si>
    <t>ISP318</t>
  </si>
  <si>
    <t>Legal Drafting</t>
  </si>
  <si>
    <t>Teori Gerakan Sosial</t>
  </si>
  <si>
    <t>Kepemimpinan Politik dan Pemerintahan</t>
  </si>
  <si>
    <t>Politik Identitas dan Multikulturalisme</t>
  </si>
  <si>
    <t>ISF 106</t>
  </si>
  <si>
    <t>Drs. Syaiful, M.Si</t>
  </si>
  <si>
    <t>Drs. Edi Indrizal, M.Si</t>
  </si>
  <si>
    <t>ISP215</t>
  </si>
  <si>
    <t>Pengantar Filsafat Ilmu</t>
  </si>
  <si>
    <t>2(IPOL)A</t>
  </si>
  <si>
    <t>2(IPOL)B</t>
  </si>
  <si>
    <t>Bahasa Inggris dan Toefl</t>
  </si>
  <si>
    <t>ISF207</t>
  </si>
  <si>
    <t>Dasar-Dasar Penelitian Sosial</t>
  </si>
  <si>
    <t>ISP213</t>
  </si>
  <si>
    <t>Pemikiran Politik Barat</t>
  </si>
  <si>
    <t>ISP2107</t>
  </si>
  <si>
    <t>Pemikiran Politik Indonesia</t>
  </si>
  <si>
    <t>ISP214</t>
  </si>
  <si>
    <t>Pemikiran Politik Islam</t>
  </si>
  <si>
    <t>4(IPOL)</t>
  </si>
  <si>
    <t>ISP2106</t>
  </si>
  <si>
    <t>Sistem Politik Indonesia</t>
  </si>
  <si>
    <t>6(IPOL)</t>
  </si>
  <si>
    <t>ISP4221</t>
  </si>
  <si>
    <t>Antropologi Politik</t>
  </si>
  <si>
    <t>4(IPOL)A</t>
  </si>
  <si>
    <t>4(IPOL)B</t>
  </si>
  <si>
    <t>ISP4117</t>
  </si>
  <si>
    <t>Etika Politik</t>
  </si>
  <si>
    <t>ISP4219</t>
  </si>
  <si>
    <t>Filsafat Politik Minangkabau</t>
  </si>
  <si>
    <t>ISP4115</t>
  </si>
  <si>
    <t>ISP4116</t>
  </si>
  <si>
    <t>ISP4114</t>
  </si>
  <si>
    <t>Teori Governance</t>
  </si>
  <si>
    <t>ISP4220</t>
  </si>
  <si>
    <t>6(IPOL)A</t>
  </si>
  <si>
    <t>6(IPOL)B</t>
  </si>
  <si>
    <t>ISP629</t>
  </si>
  <si>
    <t>ISP624</t>
  </si>
  <si>
    <t>ISP612</t>
  </si>
  <si>
    <t>Perempuan dan Politik</t>
  </si>
  <si>
    <t>ISP623</t>
  </si>
  <si>
    <t>ISP621</t>
  </si>
  <si>
    <t>Politik Lingkungan</t>
  </si>
  <si>
    <t>ISP622</t>
  </si>
  <si>
    <t>Politik Pemerintahan Desa/Nagari</t>
  </si>
  <si>
    <t>ISP628</t>
  </si>
  <si>
    <t>Politik Perkotaan dan Pedesaan</t>
  </si>
  <si>
    <t>ISP613</t>
  </si>
  <si>
    <t>Seminar Isu-Isu Politik</t>
  </si>
  <si>
    <t>ISP611</t>
  </si>
  <si>
    <t>Teori Politik Islam</t>
  </si>
  <si>
    <t>MIP 1208</t>
  </si>
  <si>
    <t>2(S2IPOL)</t>
  </si>
  <si>
    <t>MIP 1210</t>
  </si>
  <si>
    <t>Desain Penelitian Dalam Ilmu Politik</t>
  </si>
  <si>
    <t>2(S2TKP)</t>
  </si>
  <si>
    <t>MIP 1209</t>
  </si>
  <si>
    <t>e-Government</t>
  </si>
  <si>
    <t>MIP 1206</t>
  </si>
  <si>
    <t>Pencegahan dan Penanganan Konflik</t>
  </si>
  <si>
    <t>MIP 1207</t>
  </si>
  <si>
    <t>Perencanaan Pembangunan Desa dan Nagari</t>
  </si>
  <si>
    <t>2(SOS)A</t>
  </si>
  <si>
    <t>2(SOS)B</t>
  </si>
  <si>
    <t>ISS206</t>
  </si>
  <si>
    <t>ISS202</t>
  </si>
  <si>
    <t>Statistik Sosial</t>
  </si>
  <si>
    <t>6(SOS)A</t>
  </si>
  <si>
    <t>6(SOS)B</t>
  </si>
  <si>
    <t>ISS201</t>
  </si>
  <si>
    <t>Teori Sosiologi Klasik</t>
  </si>
  <si>
    <t>ISF204</t>
  </si>
  <si>
    <t>Sistem Ekonomi Indonesia</t>
  </si>
  <si>
    <t>4(SOS)A</t>
  </si>
  <si>
    <t>4(SOS)B</t>
  </si>
  <si>
    <t>ISS405</t>
  </si>
  <si>
    <t>Metode Penelitian Sosiologi Kualitatif</t>
  </si>
  <si>
    <t>ISS403</t>
  </si>
  <si>
    <t>Sosiologi Industri</t>
  </si>
  <si>
    <t>ISS406</t>
  </si>
  <si>
    <t>Sosiologi Kebudayaan</t>
  </si>
  <si>
    <t>ISS404</t>
  </si>
  <si>
    <t>Sosiologi Keluarga</t>
  </si>
  <si>
    <t>ISS402</t>
  </si>
  <si>
    <t>Sosiologi Pembangunan</t>
  </si>
  <si>
    <t>ISS401</t>
  </si>
  <si>
    <t>Sosiologi Perdesaan</t>
  </si>
  <si>
    <t>ISS606</t>
  </si>
  <si>
    <t>Kapita Selekta Masalah Sosial Perkotaan</t>
  </si>
  <si>
    <t>6(SOS)</t>
  </si>
  <si>
    <t>ISP508</t>
  </si>
  <si>
    <t>Kebijakan Publik</t>
  </si>
  <si>
    <t>ISS608</t>
  </si>
  <si>
    <t>Masyarakat &amp; Kebudayaan Minangkabau</t>
  </si>
  <si>
    <t>ISS617</t>
  </si>
  <si>
    <t>Pembangunan Perdesaan</t>
  </si>
  <si>
    <t>Praktikum Metode Penelitian Sosial</t>
  </si>
  <si>
    <t>ISS604</t>
  </si>
  <si>
    <t>Sosiologi Agama</t>
  </si>
  <si>
    <t>ISS609</t>
  </si>
  <si>
    <t>Sosiologi Anak dan Remaja</t>
  </si>
  <si>
    <t>ISS619</t>
  </si>
  <si>
    <t>Sosiologi Hukum dan HAM</t>
  </si>
  <si>
    <t>ISS616</t>
  </si>
  <si>
    <t>Sosiologi Konflik dan Rekonsiliasi</t>
  </si>
  <si>
    <t>ISS605</t>
  </si>
  <si>
    <t>Sosiologi Kriminalitas</t>
  </si>
  <si>
    <t>ISS611</t>
  </si>
  <si>
    <t>Sosiologi Pasar</t>
  </si>
  <si>
    <t>ISS613</t>
  </si>
  <si>
    <t>Sosiologi Perilaku Menyimpang</t>
  </si>
  <si>
    <t>ISS708</t>
  </si>
  <si>
    <t>Sosiologi Birokrasi</t>
  </si>
  <si>
    <t>ISS 529</t>
  </si>
  <si>
    <t>2(S2SOS)</t>
  </si>
  <si>
    <t>ISS549</t>
  </si>
  <si>
    <t>Agama, Konflik dan Gerakan Keagamaan</t>
  </si>
  <si>
    <t>ISS557</t>
  </si>
  <si>
    <t>Analisis Masalah Sosial</t>
  </si>
  <si>
    <t>ISS 701</t>
  </si>
  <si>
    <t>Dampak Pembangunan Lokal dan Globalisasi</t>
  </si>
  <si>
    <t>ISS565</t>
  </si>
  <si>
    <t>Gender dan Pemberdayaan</t>
  </si>
  <si>
    <t>ISS556</t>
  </si>
  <si>
    <t>Gender dan Pendidikan</t>
  </si>
  <si>
    <t>ISS558</t>
  </si>
  <si>
    <t>Gerontologi Sosial</t>
  </si>
  <si>
    <t>ISS554</t>
  </si>
  <si>
    <t>Isu Pendidikan</t>
  </si>
  <si>
    <t>ISS546</t>
  </si>
  <si>
    <t>Keluarga dan Perkembangan Masyarakat</t>
  </si>
  <si>
    <t>ISS563</t>
  </si>
  <si>
    <t>Komunikasi dan Pemberdayaan Masyarakat</t>
  </si>
  <si>
    <t>ISS550</t>
  </si>
  <si>
    <t>Konflik Agraria dan Lingkungan</t>
  </si>
  <si>
    <t>ISS564</t>
  </si>
  <si>
    <t>Pemberdayaan Berbasis Budaya Lokal</t>
  </si>
  <si>
    <t>ISS553</t>
  </si>
  <si>
    <t>Pendidikan Inklusi</t>
  </si>
  <si>
    <t>ISS562</t>
  </si>
  <si>
    <t>Politik Pemberdayaan Masyarakat</t>
  </si>
  <si>
    <t>ISS539</t>
  </si>
  <si>
    <t>Regulasi Konflik</t>
  </si>
  <si>
    <t>ISS 710</t>
  </si>
  <si>
    <t>ISS551</t>
  </si>
  <si>
    <t>ISS547</t>
  </si>
  <si>
    <t>Teori Konflik</t>
  </si>
  <si>
    <t>ISS644</t>
  </si>
  <si>
    <t>Teori Pemberdayaan Masyarakat</t>
  </si>
  <si>
    <t>ISS555</t>
  </si>
  <si>
    <t>Teori Pendidikan Kontemporer</t>
  </si>
  <si>
    <t>ISS544</t>
  </si>
  <si>
    <t>Teori Sosiologi Post-modern</t>
  </si>
  <si>
    <t>Intervensi Komunitas &amp; Pembangunan Masyarakat</t>
  </si>
  <si>
    <t>ISA203</t>
  </si>
  <si>
    <t>Antropologi Ragawi</t>
  </si>
  <si>
    <t>2(ANT)A</t>
  </si>
  <si>
    <t>2(ANT)B</t>
  </si>
  <si>
    <t>ISA201</t>
  </si>
  <si>
    <t>ISA204</t>
  </si>
  <si>
    <t>Etnografi Minangkabau</t>
  </si>
  <si>
    <t>Pengantar Statistik Ilmu Sosial</t>
  </si>
  <si>
    <t>ISA406</t>
  </si>
  <si>
    <t>Antropologi Agama</t>
  </si>
  <si>
    <t>4(ANT)A</t>
  </si>
  <si>
    <t>4(ANT)B</t>
  </si>
  <si>
    <t>ISA405</t>
  </si>
  <si>
    <t>Antropologi Pariwisata</t>
  </si>
  <si>
    <t>ISA401</t>
  </si>
  <si>
    <t>Antropologi Pedesaan</t>
  </si>
  <si>
    <t>ISA402</t>
  </si>
  <si>
    <t>Antropologi Sosial Budaya</t>
  </si>
  <si>
    <t>ISA403</t>
  </si>
  <si>
    <t>Folklore</t>
  </si>
  <si>
    <t>ISA407</t>
  </si>
  <si>
    <t>Hukum Adat</t>
  </si>
  <si>
    <t>ISF202</t>
  </si>
  <si>
    <t>ISF203</t>
  </si>
  <si>
    <t>Sistem Sosial Budaya Indonesia</t>
  </si>
  <si>
    <t>ISA404</t>
  </si>
  <si>
    <t>Teori Antropologi Modern</t>
  </si>
  <si>
    <t>ISA504</t>
  </si>
  <si>
    <t>Antropologi Terapan</t>
  </si>
  <si>
    <t>ISA602</t>
  </si>
  <si>
    <t>Analisis Kebijakan Sosial Dan Pembangunan</t>
  </si>
  <si>
    <t>6(ANT)A</t>
  </si>
  <si>
    <t>6(ANT)B</t>
  </si>
  <si>
    <t>ISA601</t>
  </si>
  <si>
    <t>Antropologi Perkotaan</t>
  </si>
  <si>
    <t>ISA608</t>
  </si>
  <si>
    <t>ISA604</t>
  </si>
  <si>
    <t>Bahasa Inggris 3</t>
  </si>
  <si>
    <t>ISA607</t>
  </si>
  <si>
    <t>Etnografi Mentawai</t>
  </si>
  <si>
    <t>ISA606</t>
  </si>
  <si>
    <t>Masalah - Masalah Sosial</t>
  </si>
  <si>
    <t>ISA603</t>
  </si>
  <si>
    <t>Metode Penelitian Kwalitatif II</t>
  </si>
  <si>
    <t>ISK 229</t>
  </si>
  <si>
    <t>Seminar Cyber Public Relations</t>
  </si>
  <si>
    <t>2(S2IKOM)</t>
  </si>
  <si>
    <t>ISK 221</t>
  </si>
  <si>
    <t>Seminar Komunikasi Organisasi</t>
  </si>
  <si>
    <t>ISK 227</t>
  </si>
  <si>
    <t>Seminar Komunikasi Pembangunan</t>
  </si>
  <si>
    <t>ISK 228</t>
  </si>
  <si>
    <t>Seminar Manajemen Reputasi Krisis dan Public Relation</t>
  </si>
  <si>
    <t>ISK 214</t>
  </si>
  <si>
    <t>Seminar Perencanaan Humas</t>
  </si>
  <si>
    <t>MAP 223</t>
  </si>
  <si>
    <t>Analisis Isu Kebijakan Desentralisasi Otoda</t>
  </si>
  <si>
    <t>2(S2MAP)</t>
  </si>
  <si>
    <t>MAP205</t>
  </si>
  <si>
    <t>MAP 222</t>
  </si>
  <si>
    <t>Desain Implementasi dan Evaluasi Kebijakan</t>
  </si>
  <si>
    <t>MAP203</t>
  </si>
  <si>
    <t>Manajemen dan Inovasi Pelayanan Publik</t>
  </si>
  <si>
    <t>MAP 224</t>
  </si>
  <si>
    <t>Manajemen Strategis untuk Sektor Publik</t>
  </si>
  <si>
    <t>MAP 225</t>
  </si>
  <si>
    <t>Manajemen Sumber Daya Manusia dan Asset</t>
  </si>
  <si>
    <t>MAP 221</t>
  </si>
  <si>
    <t>Metode Penelitian Administrasi</t>
  </si>
  <si>
    <t>MAP 220</t>
  </si>
  <si>
    <t>Teori Organisasi dan Aplikasi</t>
  </si>
  <si>
    <t>Azaz-Azaz Manajemen</t>
  </si>
  <si>
    <t>2(ADP)A</t>
  </si>
  <si>
    <t>2(ADP)B</t>
  </si>
  <si>
    <t>Filsafat Administrasi</t>
  </si>
  <si>
    <t>Sistem Sosial dan Budaya Indonesia</t>
  </si>
  <si>
    <t>ISN403</t>
  </si>
  <si>
    <t>Administrasi Pembangunan</t>
  </si>
  <si>
    <t>4(ADP)A</t>
  </si>
  <si>
    <t>4(ADP)B</t>
  </si>
  <si>
    <t>ISN408</t>
  </si>
  <si>
    <t>Akuntabilitas Publik dan Pengawasan</t>
  </si>
  <si>
    <t>4(ADP)</t>
  </si>
  <si>
    <t>ISN411</t>
  </si>
  <si>
    <t>ISN409</t>
  </si>
  <si>
    <t>Kebijakan Kependudukan dan Pemberdayaan</t>
  </si>
  <si>
    <t>ISN402</t>
  </si>
  <si>
    <t>ISN414</t>
  </si>
  <si>
    <t>Keuangan Publik</t>
  </si>
  <si>
    <t>ISN401</t>
  </si>
  <si>
    <t>Manajemen Publik</t>
  </si>
  <si>
    <t>ISN405</t>
  </si>
  <si>
    <t>Manajemen Sumber Daya Manusia Sektor Publik</t>
  </si>
  <si>
    <t>ISN410</t>
  </si>
  <si>
    <t>Perbandingan Ilmu Administrasi Negara</t>
  </si>
  <si>
    <t>ISN406</t>
  </si>
  <si>
    <t>Sistem Informasi Manajemen dan E-Government</t>
  </si>
  <si>
    <t>ISN413</t>
  </si>
  <si>
    <t>Statistik Administrasi Publik</t>
  </si>
  <si>
    <t>ISN 610</t>
  </si>
  <si>
    <t>Administrasi Pemerintah Daerah</t>
  </si>
  <si>
    <t>6(ADP)</t>
  </si>
  <si>
    <t>ISN616</t>
  </si>
  <si>
    <t>Administrasi Pemerintahan Desa&amp;Nagari</t>
  </si>
  <si>
    <t>6(ADP)A</t>
  </si>
  <si>
    <t>6(ADP)B</t>
  </si>
  <si>
    <t>ISN619</t>
  </si>
  <si>
    <t>Implementasi dan Evaluasi Kebijakan Publik</t>
  </si>
  <si>
    <t>ISN 611</t>
  </si>
  <si>
    <t>Kebijakan dan Manajemen Transportasi</t>
  </si>
  <si>
    <t>ISN 612</t>
  </si>
  <si>
    <t>ISN623</t>
  </si>
  <si>
    <t>Manajemen Perubahan</t>
  </si>
  <si>
    <t>ISN 613</t>
  </si>
  <si>
    <t>Manajemen Proyek untuk Sektor Publik</t>
  </si>
  <si>
    <t>ISN614</t>
  </si>
  <si>
    <t>Pelayanan Publik</t>
  </si>
  <si>
    <t>ISN 606</t>
  </si>
  <si>
    <t>Pembangunan Pariwisata</t>
  </si>
  <si>
    <t>ISN620</t>
  </si>
  <si>
    <t>Pembangunan Regional</t>
  </si>
  <si>
    <t>ISN615</t>
  </si>
  <si>
    <t>Pengambilan Keputusan</t>
  </si>
  <si>
    <t>ISN617</t>
  </si>
  <si>
    <t>Perencanaan Pembangunan Daerah</t>
  </si>
  <si>
    <t>SHI202</t>
  </si>
  <si>
    <t>English For International Relations</t>
  </si>
  <si>
    <t>2(HI)A</t>
  </si>
  <si>
    <t>2(HI)B</t>
  </si>
  <si>
    <t>Filsafat Ilmu</t>
  </si>
  <si>
    <t>Pemikiran Ekonomi Politik</t>
  </si>
  <si>
    <t>SHI 202</t>
  </si>
  <si>
    <t>Pengantar Ilmu Hubungan Internasional</t>
  </si>
  <si>
    <t>SHI409</t>
  </si>
  <si>
    <t>Diplomasi Publik</t>
  </si>
  <si>
    <t>4(HI)A</t>
  </si>
  <si>
    <t>4(HI)B</t>
  </si>
  <si>
    <t>SHI614</t>
  </si>
  <si>
    <t>Ekonomi Politik Timur Tengah</t>
  </si>
  <si>
    <t>6(HI)</t>
  </si>
  <si>
    <t>SHI404</t>
  </si>
  <si>
    <t>Kajian Strategi dan Keamanan</t>
  </si>
  <si>
    <t>SHI406</t>
  </si>
  <si>
    <t>Metodologi Penelitian Hubungan Internasional I</t>
  </si>
  <si>
    <t>SHI401</t>
  </si>
  <si>
    <t>Organisasi Internasional</t>
  </si>
  <si>
    <t>SHI405</t>
  </si>
  <si>
    <t>Politik Luar Negeri Indonesia</t>
  </si>
  <si>
    <t>SHI410</t>
  </si>
  <si>
    <t>Politik Perdagangan Global</t>
  </si>
  <si>
    <t>SHI407</t>
  </si>
  <si>
    <t>Regionalism</t>
  </si>
  <si>
    <t>SHI403</t>
  </si>
  <si>
    <t>Tata Kelola Global</t>
  </si>
  <si>
    <t>SHI402</t>
  </si>
  <si>
    <t>Teori Hubungan Internasional II</t>
  </si>
  <si>
    <t>SHI513</t>
  </si>
  <si>
    <t>Desain Multimedia</t>
  </si>
  <si>
    <t>SHI 601</t>
  </si>
  <si>
    <t>Hukum Laut Internasional</t>
  </si>
  <si>
    <t>Syofirman Syofyan, Dr, S.H, M.H</t>
  </si>
  <si>
    <t>SHI510</t>
  </si>
  <si>
    <t>Hukum Perdagangan Internasional</t>
  </si>
  <si>
    <t>SHI612</t>
  </si>
  <si>
    <t>Bahasa Jepang</t>
  </si>
  <si>
    <t>SHI 416</t>
  </si>
  <si>
    <t>Diplomasi Multilateral</t>
  </si>
  <si>
    <t>SHI414</t>
  </si>
  <si>
    <t>HI Kawasan Australia dan Oceania</t>
  </si>
  <si>
    <t>SHI 513</t>
  </si>
  <si>
    <t>HI Kawasan Eropa</t>
  </si>
  <si>
    <t>SHI 610</t>
  </si>
  <si>
    <t>Hubungan Internasional di Asia Tenggara</t>
  </si>
  <si>
    <t>SHI602</t>
  </si>
  <si>
    <t>Pembangunan Internasional</t>
  </si>
  <si>
    <t>SHI607</t>
  </si>
  <si>
    <t>Politik Bisnis Internasional</t>
  </si>
  <si>
    <t>SHI515</t>
  </si>
  <si>
    <t>Politik Global USA</t>
  </si>
  <si>
    <t>SHI603</t>
  </si>
  <si>
    <t>Rezim Internasional</t>
  </si>
  <si>
    <t>ISK204</t>
  </si>
  <si>
    <t>English For Communication</t>
  </si>
  <si>
    <t>2(IKOM)A</t>
  </si>
  <si>
    <t>2(IKOM)B</t>
  </si>
  <si>
    <t>ISK207</t>
  </si>
  <si>
    <t>Fotografi</t>
  </si>
  <si>
    <t>ISK205</t>
  </si>
  <si>
    <t>Komunikasi Interpersonal</t>
  </si>
  <si>
    <t>ISK206</t>
  </si>
  <si>
    <t>Komunikasi Penyuluhan dan Pembangunan</t>
  </si>
  <si>
    <t>ISK210</t>
  </si>
  <si>
    <t>Pengantar Jurnalistik</t>
  </si>
  <si>
    <t>ISK209</t>
  </si>
  <si>
    <t>Pengantar Public Relations</t>
  </si>
  <si>
    <t>ISK203</t>
  </si>
  <si>
    <t>Teori Komunikasi</t>
  </si>
  <si>
    <t>ISK 404</t>
  </si>
  <si>
    <t>Bisnis Komunikasi</t>
  </si>
  <si>
    <t>4(IKOM)A</t>
  </si>
  <si>
    <t>4(IKOM)B</t>
  </si>
  <si>
    <t>ISK 401</t>
  </si>
  <si>
    <t>Komunikasi Antar Budaya</t>
  </si>
  <si>
    <t>ISK 403</t>
  </si>
  <si>
    <t>Lobi dan Negosiasi</t>
  </si>
  <si>
    <t>ISK 406</t>
  </si>
  <si>
    <t>New Media Studies</t>
  </si>
  <si>
    <t>ISK 402</t>
  </si>
  <si>
    <t>Opini Publik dan Survei</t>
  </si>
  <si>
    <t>ISK 405</t>
  </si>
  <si>
    <t>Propaganda dan Periklanan</t>
  </si>
  <si>
    <t>ISK609</t>
  </si>
  <si>
    <t>Animation Production</t>
  </si>
  <si>
    <t>6(IKOM)</t>
  </si>
  <si>
    <t>ISK627</t>
  </si>
  <si>
    <t>Coaching dan Counseling</t>
  </si>
  <si>
    <t>ISK618</t>
  </si>
  <si>
    <t>Corporate Social Responsibility</t>
  </si>
  <si>
    <t>ISK604</t>
  </si>
  <si>
    <t>Critical Media Literacy</t>
  </si>
  <si>
    <t>ISK613</t>
  </si>
  <si>
    <t>Ekonomi Politik Media</t>
  </si>
  <si>
    <t>ISK621</t>
  </si>
  <si>
    <t>Etiquette and Protocols</t>
  </si>
  <si>
    <t>ISK611</t>
  </si>
  <si>
    <t>Film Production</t>
  </si>
  <si>
    <t>Arif Pratama Putra, SH, M.Kom,</t>
  </si>
  <si>
    <t>ISK208</t>
  </si>
  <si>
    <t>Filsafat Komunikasi</t>
  </si>
  <si>
    <t>ISK617</t>
  </si>
  <si>
    <t>Government Public Relations</t>
  </si>
  <si>
    <t>ISK606</t>
  </si>
  <si>
    <t>Graphic and Creative Design</t>
  </si>
  <si>
    <t>ISK616</t>
  </si>
  <si>
    <t>International Communication</t>
  </si>
  <si>
    <t>ISK607</t>
  </si>
  <si>
    <t>Jurnalistik Sastrawi</t>
  </si>
  <si>
    <t>ISK624</t>
  </si>
  <si>
    <t>Komunikasi Gender</t>
  </si>
  <si>
    <t>ISK626</t>
  </si>
  <si>
    <t>Komunikasi Inovasi</t>
  </si>
  <si>
    <t>ISK623</t>
  </si>
  <si>
    <t>Komunikasi Keluarga</t>
  </si>
  <si>
    <t>ISK625</t>
  </si>
  <si>
    <t>Komunikasi Pengembangan SDM</t>
  </si>
  <si>
    <t>ISK605</t>
  </si>
  <si>
    <t>Manajemen Media Massa</t>
  </si>
  <si>
    <t>ISK622</t>
  </si>
  <si>
    <t>Marketing Public Relations</t>
  </si>
  <si>
    <t>ISK602</t>
  </si>
  <si>
    <t>Media Audience</t>
  </si>
  <si>
    <t>ISK612</t>
  </si>
  <si>
    <t>ISK619</t>
  </si>
  <si>
    <t>Media Production and Workshop</t>
  </si>
  <si>
    <t>ISK601</t>
  </si>
  <si>
    <t>Metode Penelitian Komunikasi Kualitatif</t>
  </si>
  <si>
    <t>6(IKOM)A</t>
  </si>
  <si>
    <t>6(IKOM)B</t>
  </si>
  <si>
    <t>6(IKOM)C</t>
  </si>
  <si>
    <t>6(IKOM)D</t>
  </si>
  <si>
    <t>ISK603</t>
  </si>
  <si>
    <t>Printed Media Production</t>
  </si>
  <si>
    <t>ISK620</t>
  </si>
  <si>
    <t>Public Relations Event</t>
  </si>
  <si>
    <t>ISK610</t>
  </si>
  <si>
    <t>Sinematografi</t>
  </si>
  <si>
    <t>ISK608</t>
  </si>
  <si>
    <t>Tata Suara dan Audio Editing</t>
  </si>
  <si>
    <t>ISK628</t>
  </si>
  <si>
    <t>TOT dan Management Event</t>
  </si>
  <si>
    <t>DSK 103</t>
  </si>
  <si>
    <t>Analisis Politik dan Kebijakan Publik</t>
  </si>
  <si>
    <t>1(S3DSK)</t>
  </si>
  <si>
    <t>DSK 101</t>
  </si>
  <si>
    <t>DSK 102</t>
  </si>
  <si>
    <t>Metode Penelitian Kebijakan</t>
  </si>
  <si>
    <t>ISA 540</t>
  </si>
  <si>
    <t>Agama, Kebudayaan dan Pembangunan</t>
  </si>
  <si>
    <t>2(S2ANT)</t>
  </si>
  <si>
    <t>ISA 541</t>
  </si>
  <si>
    <t>Etno-Politik</t>
  </si>
  <si>
    <t>ISA 532</t>
  </si>
  <si>
    <t>Kearifan dan Nilai-nilai Budaya Lokal</t>
  </si>
  <si>
    <t>ISA 543</t>
  </si>
  <si>
    <t>Konflik Agraria dan Kekuasaaan</t>
  </si>
  <si>
    <t>ISA 522</t>
  </si>
  <si>
    <t>Metode dan Praktik Penelitian Etnografi</t>
  </si>
  <si>
    <t>ISA 513</t>
  </si>
  <si>
    <t>Teori-Teori Antropologi</t>
  </si>
  <si>
    <t>ISA 646</t>
  </si>
  <si>
    <t>Etno-Linguistik</t>
  </si>
  <si>
    <t>ISA 641</t>
  </si>
  <si>
    <t>Gender dan Pembangunan</t>
  </si>
  <si>
    <t>MTP 204</t>
  </si>
  <si>
    <t>Etika dan Moral Politik Penyelenggara Pemilu</t>
  </si>
  <si>
    <t>MIP 1212</t>
  </si>
  <si>
    <t>Manajemen Keuangan Pemilu</t>
  </si>
  <si>
    <t>MTP 201</t>
  </si>
  <si>
    <t>Regulasi Pemilu di Indonesia</t>
  </si>
  <si>
    <t>Novy Hasanah, S.Sos, M.Hum</t>
  </si>
  <si>
    <r>
      <rPr>
        <b/>
        <sz val="18"/>
        <rFont val="Arial Narrow"/>
        <family val="2"/>
      </rPr>
      <t>REKAPITULASI</t>
    </r>
    <r>
      <rPr>
        <sz val="18"/>
        <rFont val="Times New Roman"/>
        <family val="1"/>
      </rPr>
      <t xml:space="preserve"> </t>
    </r>
    <r>
      <rPr>
        <b/>
        <sz val="18"/>
        <rFont val="Arial Narrow"/>
        <family val="2"/>
      </rPr>
      <t>PERKULIAHAN</t>
    </r>
    <r>
      <rPr>
        <sz val="18"/>
        <rFont val="Times New Roman"/>
        <family val="1"/>
      </rPr>
      <t xml:space="preserve"> </t>
    </r>
    <r>
      <rPr>
        <b/>
        <sz val="18"/>
        <rFont val="Arial Narrow"/>
        <family val="2"/>
      </rPr>
      <t>DOSEN</t>
    </r>
    <r>
      <rPr>
        <sz val="18"/>
        <rFont val="Times New Roman"/>
        <family val="1"/>
      </rPr>
      <t xml:space="preserve"> </t>
    </r>
    <r>
      <rPr>
        <b/>
        <sz val="18"/>
        <rFont val="Arial Narrow"/>
        <family val="2"/>
      </rPr>
      <t>JURUSAN</t>
    </r>
    <r>
      <rPr>
        <sz val="18"/>
        <rFont val="Times New Roman"/>
        <family val="1"/>
      </rPr>
      <t xml:space="preserve"> </t>
    </r>
    <r>
      <rPr>
        <b/>
        <sz val="18"/>
        <rFont val="Arial Narrow"/>
        <family val="2"/>
      </rPr>
      <t>SOSIOLOGI</t>
    </r>
    <r>
      <rPr>
        <sz val="18"/>
        <rFont val="Times New Roman"/>
        <family val="1"/>
      </rPr>
      <t xml:space="preserve"> </t>
    </r>
    <r>
      <rPr>
        <b/>
        <sz val="18"/>
        <rFont val="Arial Narrow"/>
        <family val="2"/>
      </rPr>
      <t>SEMESTER</t>
    </r>
    <r>
      <rPr>
        <sz val="18"/>
        <rFont val="Times New Roman"/>
        <family val="1"/>
      </rPr>
      <t xml:space="preserve"> </t>
    </r>
    <r>
      <rPr>
        <b/>
        <sz val="18"/>
        <rFont val="Arial Narrow"/>
        <family val="2"/>
      </rPr>
      <t>GENAP 2020/2021</t>
    </r>
  </si>
  <si>
    <r>
      <rPr>
        <b/>
        <sz val="18"/>
        <rFont val="Arial Narrow"/>
        <family val="2"/>
      </rPr>
      <t>REKAPITULASI</t>
    </r>
    <r>
      <rPr>
        <sz val="18"/>
        <rFont val="Times New Roman"/>
        <family val="1"/>
      </rPr>
      <t xml:space="preserve"> </t>
    </r>
    <r>
      <rPr>
        <b/>
        <sz val="18"/>
        <rFont val="Arial Narrow"/>
        <family val="2"/>
      </rPr>
      <t>PERKULIAHAN</t>
    </r>
    <r>
      <rPr>
        <sz val="18"/>
        <rFont val="Times New Roman"/>
        <family val="1"/>
      </rPr>
      <t xml:space="preserve"> </t>
    </r>
    <r>
      <rPr>
        <b/>
        <sz val="18"/>
        <rFont val="Arial Narrow"/>
        <family val="2"/>
      </rPr>
      <t>DOSEN</t>
    </r>
    <r>
      <rPr>
        <sz val="18"/>
        <rFont val="Times New Roman"/>
        <family val="1"/>
      </rPr>
      <t xml:space="preserve"> </t>
    </r>
    <r>
      <rPr>
        <b/>
        <sz val="18"/>
        <rFont val="Arial Narrow"/>
        <family val="2"/>
      </rPr>
      <t>JURUSAN</t>
    </r>
    <r>
      <rPr>
        <sz val="18"/>
        <rFont val="Times New Roman"/>
        <family val="1"/>
      </rPr>
      <t xml:space="preserve"> </t>
    </r>
    <r>
      <rPr>
        <b/>
        <sz val="18"/>
        <rFont val="Arial Narrow"/>
        <family val="2"/>
      </rPr>
      <t>ANTROPOLOGI SOSIAL</t>
    </r>
    <r>
      <rPr>
        <sz val="18"/>
        <rFont val="Times New Roman"/>
        <family val="1"/>
      </rPr>
      <t xml:space="preserve"> </t>
    </r>
    <r>
      <rPr>
        <b/>
        <sz val="18"/>
        <rFont val="Arial Narrow"/>
        <family val="2"/>
      </rPr>
      <t>SEMESTER</t>
    </r>
    <r>
      <rPr>
        <sz val="18"/>
        <rFont val="Times New Roman"/>
        <family val="1"/>
      </rPr>
      <t xml:space="preserve"> </t>
    </r>
    <r>
      <rPr>
        <b/>
        <sz val="18"/>
        <rFont val="Arial Narrow"/>
        <family val="2"/>
      </rPr>
      <t>GENAP 2020/2021</t>
    </r>
  </si>
  <si>
    <t>Lusi Puspika Sari, S.IP, M.IP</t>
  </si>
  <si>
    <t>Nila Wahyuni, S.AP, M.A.P</t>
  </si>
  <si>
    <t>Dr, Delfiyanti, SH, MH</t>
  </si>
  <si>
    <t>Dr, Fajri Muharja, M.Si</t>
  </si>
  <si>
    <t>Haris Satria, M.Sn</t>
  </si>
  <si>
    <t>Ikhwan Arief, M.Sc</t>
  </si>
  <si>
    <t>Prof. Dr,  Ismi Dwi Astuti Nurhaeni, M.Si,</t>
  </si>
  <si>
    <t>Khairul Fahmi, SH, MH</t>
  </si>
  <si>
    <t>Prof. Dr. Kiagus Muhammad Sobri, M.Si,</t>
  </si>
  <si>
    <t>Dr. Mulyanti Syas, M.Si</t>
  </si>
  <si>
    <t>Dr. Rian Ferdian, MT, Eng, MT</t>
  </si>
  <si>
    <t>Taufik Gusman, M.Ds</t>
  </si>
  <si>
    <t>Prof.Ir. Yonariza, MSc.PhD,</t>
  </si>
  <si>
    <t>Prof.Dr. Yuliandri,  SH, MH,</t>
  </si>
  <si>
    <r>
      <rPr>
        <b/>
        <sz val="18"/>
        <rFont val="Arial Narrow"/>
        <family val="2"/>
      </rPr>
      <t>REKAPITULASI</t>
    </r>
    <r>
      <rPr>
        <sz val="18"/>
        <rFont val="Times New Roman"/>
        <family val="1"/>
      </rPr>
      <t xml:space="preserve"> </t>
    </r>
    <r>
      <rPr>
        <b/>
        <sz val="18"/>
        <rFont val="Arial Narrow"/>
        <family val="2"/>
      </rPr>
      <t>PERKULIAHAN</t>
    </r>
    <r>
      <rPr>
        <sz val="18"/>
        <rFont val="Times New Roman"/>
        <family val="1"/>
      </rPr>
      <t xml:space="preserve"> </t>
    </r>
    <r>
      <rPr>
        <b/>
        <sz val="18"/>
        <rFont val="Arial Narrow"/>
        <family val="2"/>
      </rPr>
      <t>DOSEN</t>
    </r>
    <r>
      <rPr>
        <sz val="18"/>
        <rFont val="Times New Roman"/>
        <family val="1"/>
      </rPr>
      <t xml:space="preserve"> </t>
    </r>
    <r>
      <rPr>
        <b/>
        <sz val="18"/>
        <rFont val="Arial Narrow"/>
        <family val="2"/>
      </rPr>
      <t>JURUSAN</t>
    </r>
    <r>
      <rPr>
        <sz val="18"/>
        <rFont val="Times New Roman"/>
        <family val="1"/>
      </rPr>
      <t xml:space="preserve"> </t>
    </r>
    <r>
      <rPr>
        <b/>
        <sz val="18"/>
        <rFont val="Arial Narrow"/>
        <family val="2"/>
      </rPr>
      <t>ILMU POLITIK</t>
    </r>
    <r>
      <rPr>
        <sz val="18"/>
        <rFont val="Times New Roman"/>
        <family val="1"/>
      </rPr>
      <t xml:space="preserve"> </t>
    </r>
    <r>
      <rPr>
        <b/>
        <sz val="18"/>
        <rFont val="Arial Narrow"/>
        <family val="2"/>
      </rPr>
      <t>SEMESTER</t>
    </r>
    <r>
      <rPr>
        <sz val="18"/>
        <rFont val="Times New Roman"/>
        <family val="1"/>
      </rPr>
      <t xml:space="preserve"> </t>
    </r>
    <r>
      <rPr>
        <b/>
        <sz val="18"/>
        <rFont val="Arial Narrow"/>
        <family val="2"/>
      </rPr>
      <t>GENAP 2020/2021</t>
    </r>
  </si>
  <si>
    <r>
      <rPr>
        <b/>
        <sz val="18"/>
        <rFont val="Arial Narrow"/>
        <family val="2"/>
      </rPr>
      <t>REKAPITULASI</t>
    </r>
    <r>
      <rPr>
        <sz val="18"/>
        <rFont val="Times New Roman"/>
        <family val="1"/>
      </rPr>
      <t xml:space="preserve"> </t>
    </r>
    <r>
      <rPr>
        <b/>
        <sz val="18"/>
        <rFont val="Arial Narrow"/>
        <family val="2"/>
      </rPr>
      <t>PERKULIAHAN</t>
    </r>
    <r>
      <rPr>
        <sz val="18"/>
        <rFont val="Times New Roman"/>
        <family val="1"/>
      </rPr>
      <t xml:space="preserve"> </t>
    </r>
    <r>
      <rPr>
        <b/>
        <sz val="18"/>
        <rFont val="Arial Narrow"/>
        <family val="2"/>
      </rPr>
      <t>DOSEN</t>
    </r>
    <r>
      <rPr>
        <sz val="18"/>
        <rFont val="Times New Roman"/>
        <family val="1"/>
      </rPr>
      <t xml:space="preserve"> </t>
    </r>
    <r>
      <rPr>
        <b/>
        <sz val="18"/>
        <rFont val="Arial Narrow"/>
        <family val="2"/>
      </rPr>
      <t>JURUSAN</t>
    </r>
    <r>
      <rPr>
        <sz val="18"/>
        <rFont val="Times New Roman"/>
        <family val="1"/>
      </rPr>
      <t xml:space="preserve"> </t>
    </r>
    <r>
      <rPr>
        <b/>
        <sz val="18"/>
        <rFont val="Arial Narrow"/>
        <family val="2"/>
      </rPr>
      <t>ADMINISTRASI PUBLIK</t>
    </r>
    <r>
      <rPr>
        <sz val="18"/>
        <rFont val="Times New Roman"/>
        <family val="1"/>
      </rPr>
      <t xml:space="preserve"> </t>
    </r>
    <r>
      <rPr>
        <b/>
        <sz val="18"/>
        <rFont val="Arial Narrow"/>
        <family val="2"/>
      </rPr>
      <t>SEMESTER</t>
    </r>
    <r>
      <rPr>
        <sz val="18"/>
        <rFont val="Times New Roman"/>
        <family val="1"/>
      </rPr>
      <t xml:space="preserve"> </t>
    </r>
    <r>
      <rPr>
        <b/>
        <sz val="18"/>
        <rFont val="Arial Narrow"/>
        <family val="2"/>
      </rPr>
      <t>GENAP 2020/2021</t>
    </r>
  </si>
  <si>
    <r>
      <rPr>
        <b/>
        <sz val="18"/>
        <rFont val="Arial Narrow"/>
        <family val="2"/>
      </rPr>
      <t>REKAPITULASI</t>
    </r>
    <r>
      <rPr>
        <sz val="18"/>
        <rFont val="Times New Roman"/>
        <family val="1"/>
      </rPr>
      <t xml:space="preserve"> </t>
    </r>
    <r>
      <rPr>
        <b/>
        <sz val="18"/>
        <rFont val="Arial Narrow"/>
        <family val="2"/>
      </rPr>
      <t>PERKULIAHAN</t>
    </r>
    <r>
      <rPr>
        <sz val="18"/>
        <rFont val="Times New Roman"/>
        <family val="1"/>
      </rPr>
      <t xml:space="preserve"> </t>
    </r>
    <r>
      <rPr>
        <b/>
        <sz val="18"/>
        <rFont val="Arial Narrow"/>
        <family val="2"/>
      </rPr>
      <t>DOSEN</t>
    </r>
    <r>
      <rPr>
        <sz val="18"/>
        <rFont val="Times New Roman"/>
        <family val="1"/>
      </rPr>
      <t xml:space="preserve"> </t>
    </r>
    <r>
      <rPr>
        <b/>
        <sz val="18"/>
        <rFont val="Arial Narrow"/>
        <family val="2"/>
      </rPr>
      <t>JURUSAN</t>
    </r>
    <r>
      <rPr>
        <sz val="18"/>
        <rFont val="Times New Roman"/>
        <family val="1"/>
      </rPr>
      <t xml:space="preserve"> </t>
    </r>
    <r>
      <rPr>
        <b/>
        <sz val="18"/>
        <rFont val="Arial Narrow"/>
        <family val="2"/>
      </rPr>
      <t>ILMU HUBUNGAN INTERNASIONAL</t>
    </r>
    <r>
      <rPr>
        <sz val="18"/>
        <rFont val="Times New Roman"/>
        <family val="1"/>
      </rPr>
      <t xml:space="preserve"> </t>
    </r>
    <r>
      <rPr>
        <b/>
        <sz val="18"/>
        <rFont val="Arial Narrow"/>
        <family val="2"/>
      </rPr>
      <t>SEMESTER</t>
    </r>
    <r>
      <rPr>
        <sz val="18"/>
        <rFont val="Times New Roman"/>
        <family val="1"/>
      </rPr>
      <t xml:space="preserve"> </t>
    </r>
    <r>
      <rPr>
        <b/>
        <sz val="18"/>
        <rFont val="Arial Narrow"/>
        <family val="2"/>
      </rPr>
      <t>GENAP 2020/2021</t>
    </r>
  </si>
  <si>
    <r>
      <rPr>
        <b/>
        <sz val="18"/>
        <rFont val="Arial Narrow"/>
        <family val="2"/>
      </rPr>
      <t>REKAPITULASI</t>
    </r>
    <r>
      <rPr>
        <sz val="18"/>
        <rFont val="Times New Roman"/>
        <family val="1"/>
      </rPr>
      <t xml:space="preserve"> </t>
    </r>
    <r>
      <rPr>
        <b/>
        <sz val="18"/>
        <rFont val="Arial Narrow"/>
        <family val="2"/>
      </rPr>
      <t>PERKULIAHAN</t>
    </r>
    <r>
      <rPr>
        <sz val="18"/>
        <rFont val="Times New Roman"/>
        <family val="1"/>
      </rPr>
      <t xml:space="preserve"> </t>
    </r>
    <r>
      <rPr>
        <b/>
        <sz val="18"/>
        <rFont val="Arial Narrow"/>
        <family val="2"/>
      </rPr>
      <t>DOSEN</t>
    </r>
    <r>
      <rPr>
        <sz val="18"/>
        <rFont val="Times New Roman"/>
        <family val="1"/>
      </rPr>
      <t xml:space="preserve"> </t>
    </r>
    <r>
      <rPr>
        <b/>
        <sz val="18"/>
        <rFont val="Arial Narrow"/>
        <family val="2"/>
      </rPr>
      <t>JURUSAN ILMU</t>
    </r>
    <r>
      <rPr>
        <sz val="18"/>
        <rFont val="Times New Roman"/>
        <family val="1"/>
      </rPr>
      <t xml:space="preserve"> </t>
    </r>
    <r>
      <rPr>
        <b/>
        <sz val="18"/>
        <rFont val="Arial Narrow"/>
        <family val="2"/>
      </rPr>
      <t>KOMUNIKASI</t>
    </r>
    <r>
      <rPr>
        <sz val="18"/>
        <rFont val="Times New Roman"/>
        <family val="1"/>
      </rPr>
      <t xml:space="preserve"> </t>
    </r>
    <r>
      <rPr>
        <b/>
        <sz val="18"/>
        <rFont val="Arial Narrow"/>
        <family val="2"/>
      </rPr>
      <t>SEMESTER GENAP 2020/2021</t>
    </r>
  </si>
  <si>
    <r>
      <rPr>
        <b/>
        <sz val="18"/>
        <rFont val="Arial Narrow"/>
        <family val="2"/>
      </rPr>
      <t>REKAPITULASI</t>
    </r>
    <r>
      <rPr>
        <sz val="18"/>
        <rFont val="Times New Roman"/>
        <family val="1"/>
      </rPr>
      <t xml:space="preserve"> </t>
    </r>
    <r>
      <rPr>
        <b/>
        <sz val="18"/>
        <rFont val="Arial Narrow"/>
        <family val="2"/>
      </rPr>
      <t>PERKULIAHAN</t>
    </r>
    <r>
      <rPr>
        <sz val="18"/>
        <rFont val="Times New Roman"/>
        <family val="1"/>
      </rPr>
      <t xml:space="preserve"> </t>
    </r>
    <r>
      <rPr>
        <b/>
        <sz val="18"/>
        <rFont val="Arial Narrow"/>
        <family val="2"/>
      </rPr>
      <t>DOSEN</t>
    </r>
    <r>
      <rPr>
        <sz val="18"/>
        <rFont val="Times New Roman"/>
        <family val="1"/>
      </rPr>
      <t xml:space="preserve"> </t>
    </r>
    <r>
      <rPr>
        <b/>
        <sz val="18"/>
        <rFont val="Arial Narrow"/>
        <family val="2"/>
      </rPr>
      <t>LUAR BIASA</t>
    </r>
    <r>
      <rPr>
        <sz val="18"/>
        <rFont val="Times New Roman"/>
        <family val="1"/>
      </rPr>
      <t xml:space="preserve"> </t>
    </r>
    <r>
      <rPr>
        <b/>
        <sz val="18"/>
        <rFont val="Arial Narrow"/>
        <family val="2"/>
      </rPr>
      <t>SEMESTER</t>
    </r>
    <r>
      <rPr>
        <sz val="18"/>
        <rFont val="Times New Roman"/>
        <family val="1"/>
      </rPr>
      <t xml:space="preserve"> </t>
    </r>
    <r>
      <rPr>
        <b/>
        <sz val="18"/>
        <rFont val="Arial Narrow"/>
        <family val="2"/>
      </rPr>
      <t>GENAP 2020/2021</t>
    </r>
  </si>
  <si>
    <t>Muhammad Thaufan A, S.Sos</t>
  </si>
  <si>
    <t>(SOS)A</t>
  </si>
  <si>
    <t>(SOS)B</t>
  </si>
  <si>
    <t>(SOS)C</t>
  </si>
  <si>
    <t>(SOS)D</t>
  </si>
  <si>
    <t>Ketua Jurusan Sosiologi</t>
  </si>
  <si>
    <t xml:space="preserve">Nip. </t>
  </si>
  <si>
    <t>Ketua Jurusan Antropologi</t>
  </si>
  <si>
    <t xml:space="preserve">Ketua Jurusan Ilmu Politik </t>
  </si>
  <si>
    <t>Ketua Jurusan Administrasi Publik</t>
  </si>
  <si>
    <t>Ketua Jurusan Hubungan Internasional</t>
  </si>
  <si>
    <t>Ketua Jurusan Ilmu Komunikasi</t>
  </si>
  <si>
    <t xml:space="preserve">Ketua </t>
  </si>
  <si>
    <t>Hairul Anwar, S.Sos, M.Si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</si>
</sst>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4" x14ac:knownFonts="1">
    <font>
      <sz val="10"/>
      <color rgb="FF000000"/>
      <name val="Times New Roman"/>
      <charset val="204"/>
    </font>
    <font>
      <sz val="18"/>
      <name val="Times New Roman"/>
      <family val="1"/>
    </font>
    <font>
      <b/>
      <sz val="10"/>
      <name val="Arial Narrow"/>
      <family val="2"/>
    </font>
    <font>
      <sz val="10"/>
      <color rgb="FF000000"/>
      <name val="Times New Roman"/>
      <family val="1"/>
    </font>
    <font>
      <b/>
      <sz val="9"/>
      <name val="Arial Narrow"/>
      <family val="2"/>
    </font>
    <font>
      <b/>
      <sz val="10"/>
      <color rgb="FF000000"/>
      <name val="Times New Roman"/>
      <family val="1"/>
    </font>
    <font>
      <sz val="12"/>
      <color rgb="FF000000"/>
      <name val="Times New Roman"/>
      <family val="1"/>
    </font>
    <font>
      <u/>
      <sz val="12"/>
      <color rgb="FF000000"/>
      <name val="Times New Roman"/>
      <family val="1"/>
    </font>
    <font>
      <sz val="9"/>
      <color rgb="FF000000"/>
      <name val="Times New Roman"/>
      <family val="1"/>
    </font>
    <font>
      <b/>
      <sz val="11"/>
      <name val="Times New Roman"/>
      <family val="1"/>
    </font>
    <font>
      <b/>
      <sz val="10"/>
      <name val="Arial"/>
      <family val="2"/>
    </font>
    <font>
      <sz val="10"/>
      <name val="Arial Narrow"/>
      <family val="2"/>
    </font>
    <font>
      <sz val="10"/>
      <name val="Arial"/>
      <family val="2"/>
    </font>
    <font>
      <b/>
      <sz val="18"/>
      <name val="Arial Narrow"/>
      <family val="2"/>
    </font>
    <font>
      <b/>
      <sz val="18"/>
      <name val="Times New Roman"/>
      <family val="1"/>
    </font>
    <font>
      <b/>
      <sz val="11"/>
      <name val="Arial Narrow"/>
      <family val="2"/>
    </font>
    <font>
      <sz val="11"/>
      <color rgb="FF000000"/>
      <name val="Times New Roman"/>
      <family val="1"/>
    </font>
    <font>
      <sz val="11"/>
      <name val="Times New Roman"/>
      <family val="1"/>
    </font>
    <font>
      <b/>
      <sz val="12"/>
      <name val="Arial Narrow"/>
      <family val="2"/>
    </font>
    <font>
      <sz val="12"/>
      <name val="Times New Roman"/>
      <family val="1"/>
    </font>
    <font>
      <sz val="11"/>
      <name val="Arial Narrow"/>
      <family val="2"/>
    </font>
    <font>
      <b/>
      <sz val="11"/>
      <color rgb="FF000000"/>
      <name val="Times New Roman"/>
      <family val="1"/>
    </font>
    <font>
      <b/>
      <sz val="10"/>
      <name val="Times New Roman"/>
      <family val="1"/>
    </font>
    <font>
      <sz val="9"/>
      <color rgb="FF1111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rgb="FF000000"/>
      </right>
      <top style="medium">
        <color auto="1"/>
      </top>
      <bottom/>
      <diagonal/>
    </border>
    <border>
      <left style="thin">
        <color rgb="FF000000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 style="thin">
        <color rgb="FF000000"/>
      </right>
      <top style="medium">
        <color auto="1"/>
      </top>
      <bottom/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2" fillId="0" borderId="0" applyProtection="0"/>
  </cellStyleXfs>
  <cellXfs count="398">
    <xf numFmtId="0" fontId="0" fillId="0" borderId="0" xfId="0" applyFill="1" applyBorder="1" applyAlignment="1">
      <alignment horizontal="left" vertical="top"/>
    </xf>
    <xf numFmtId="0" fontId="0" fillId="2" borderId="0" xfId="0" applyFill="1" applyAlignment="1">
      <alignment vertical="center"/>
    </xf>
    <xf numFmtId="0" fontId="0" fillId="0" borderId="0" xfId="0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0" fontId="9" fillId="2" borderId="0" xfId="1" applyNumberFormat="1" applyFont="1" applyFill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0" fillId="2" borderId="0" xfId="0" applyFill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0" fillId="2" borderId="0" xfId="0" applyFill="1" applyBorder="1" applyAlignment="1">
      <alignment horizontal="left" vertical="center"/>
    </xf>
    <xf numFmtId="0" fontId="0" fillId="2" borderId="18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18" fillId="0" borderId="7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left" vertical="center"/>
    </xf>
    <xf numFmtId="0" fontId="16" fillId="0" borderId="29" xfId="0" applyFont="1" applyFill="1" applyBorder="1" applyAlignment="1">
      <alignment horizontal="left" vertical="center"/>
    </xf>
    <xf numFmtId="0" fontId="16" fillId="2" borderId="29" xfId="0" applyFont="1" applyFill="1" applyBorder="1" applyAlignment="1">
      <alignment vertical="center"/>
    </xf>
    <xf numFmtId="0" fontId="16" fillId="2" borderId="18" xfId="0" applyFont="1" applyFill="1" applyBorder="1" applyAlignment="1">
      <alignment vertical="center"/>
    </xf>
    <xf numFmtId="0" fontId="16" fillId="0" borderId="20" xfId="0" applyFont="1" applyFill="1" applyBorder="1" applyAlignment="1">
      <alignment horizontal="left" vertical="center"/>
    </xf>
    <xf numFmtId="0" fontId="16" fillId="0" borderId="10" xfId="0" applyFont="1" applyFill="1" applyBorder="1" applyAlignment="1">
      <alignment horizontal="left" vertical="center"/>
    </xf>
    <xf numFmtId="0" fontId="16" fillId="0" borderId="25" xfId="0" applyFont="1" applyFill="1" applyBorder="1" applyAlignment="1">
      <alignment horizontal="left" vertical="center"/>
    </xf>
    <xf numFmtId="0" fontId="16" fillId="0" borderId="29" xfId="0" applyFont="1" applyFill="1" applyBorder="1" applyAlignment="1">
      <alignment horizontal="left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wrapText="1"/>
    </xf>
    <xf numFmtId="0" fontId="20" fillId="0" borderId="12" xfId="0" applyFont="1" applyFill="1" applyBorder="1" applyAlignment="1">
      <alignment horizontal="center" vertical="center" wrapText="1"/>
    </xf>
    <xf numFmtId="0" fontId="16" fillId="0" borderId="15" xfId="0" applyFont="1" applyFill="1" applyBorder="1" applyAlignment="1">
      <alignment horizontal="center" vertical="center"/>
    </xf>
    <xf numFmtId="0" fontId="16" fillId="0" borderId="17" xfId="0" applyFont="1" applyFill="1" applyBorder="1" applyAlignment="1">
      <alignment horizontal="center" vertical="center"/>
    </xf>
    <xf numFmtId="0" fontId="16" fillId="0" borderId="12" xfId="0" applyFont="1" applyFill="1" applyBorder="1" applyAlignment="1">
      <alignment horizontal="center" vertical="center"/>
    </xf>
    <xf numFmtId="0" fontId="16" fillId="0" borderId="15" xfId="0" applyFont="1" applyFill="1" applyBorder="1" applyAlignment="1">
      <alignment horizontal="left" vertical="center"/>
    </xf>
    <xf numFmtId="0" fontId="16" fillId="0" borderId="17" xfId="0" applyFont="1" applyFill="1" applyBorder="1" applyAlignment="1">
      <alignment horizontal="left" vertical="center"/>
    </xf>
    <xf numFmtId="0" fontId="16" fillId="2" borderId="13" xfId="0" applyFont="1" applyFill="1" applyBorder="1" applyAlignment="1">
      <alignment horizontal="center" vertical="center"/>
    </xf>
    <xf numFmtId="164" fontId="16" fillId="2" borderId="13" xfId="0" applyNumberFormat="1" applyFont="1" applyFill="1" applyBorder="1" applyAlignment="1">
      <alignment horizontal="center" vertical="center"/>
    </xf>
    <xf numFmtId="0" fontId="16" fillId="2" borderId="6" xfId="0" applyFont="1" applyFill="1" applyBorder="1" applyAlignment="1">
      <alignment horizontal="center" vertical="center"/>
    </xf>
    <xf numFmtId="164" fontId="16" fillId="2" borderId="6" xfId="0" applyNumberFormat="1" applyFont="1" applyFill="1" applyBorder="1" applyAlignment="1">
      <alignment horizontal="center" vertical="center"/>
    </xf>
    <xf numFmtId="0" fontId="16" fillId="0" borderId="18" xfId="0" applyFont="1" applyFill="1" applyBorder="1" applyAlignment="1">
      <alignment horizontal="center" vertical="center"/>
    </xf>
    <xf numFmtId="0" fontId="16" fillId="2" borderId="18" xfId="0" applyFont="1" applyFill="1" applyBorder="1" applyAlignment="1">
      <alignment horizontal="center" vertical="center"/>
    </xf>
    <xf numFmtId="164" fontId="16" fillId="2" borderId="18" xfId="0" applyNumberFormat="1" applyFont="1" applyFill="1" applyBorder="1" applyAlignment="1">
      <alignment horizontal="center" vertical="center"/>
    </xf>
    <xf numFmtId="164" fontId="16" fillId="2" borderId="11" xfId="0" applyNumberFormat="1" applyFont="1" applyFill="1" applyBorder="1" applyAlignment="1">
      <alignment horizontal="center" vertical="center"/>
    </xf>
    <xf numFmtId="0" fontId="16" fillId="2" borderId="9" xfId="0" applyFont="1" applyFill="1" applyBorder="1" applyAlignment="1">
      <alignment horizontal="center" vertical="center"/>
    </xf>
    <xf numFmtId="0" fontId="16" fillId="2" borderId="6" xfId="0" applyFont="1" applyFill="1" applyBorder="1" applyAlignment="1">
      <alignment horizontal="center" vertical="center" wrapText="1"/>
    </xf>
    <xf numFmtId="0" fontId="16" fillId="2" borderId="18" xfId="0" applyFont="1" applyFill="1" applyBorder="1" applyAlignment="1">
      <alignment horizontal="center" vertical="center" wrapText="1"/>
    </xf>
    <xf numFmtId="0" fontId="16" fillId="2" borderId="13" xfId="0" applyFont="1" applyFill="1" applyBorder="1" applyAlignment="1">
      <alignment horizontal="center" vertical="center" wrapText="1"/>
    </xf>
    <xf numFmtId="0" fontId="20" fillId="2" borderId="17" xfId="0" applyFont="1" applyFill="1" applyBorder="1" applyAlignment="1">
      <alignment horizontal="center" vertical="center" wrapText="1"/>
    </xf>
    <xf numFmtId="0" fontId="20" fillId="0" borderId="15" xfId="0" applyFont="1" applyFill="1" applyBorder="1" applyAlignment="1">
      <alignment horizontal="center" vertical="center" wrapText="1"/>
    </xf>
    <xf numFmtId="0" fontId="20" fillId="0" borderId="17" xfId="0" applyFont="1" applyFill="1" applyBorder="1" applyAlignment="1">
      <alignment horizontal="center" vertical="center" wrapText="1"/>
    </xf>
    <xf numFmtId="0" fontId="20" fillId="0" borderId="24" xfId="0" applyFont="1" applyFill="1" applyBorder="1" applyAlignment="1">
      <alignment horizontal="center" vertical="center" wrapText="1"/>
    </xf>
    <xf numFmtId="0" fontId="16" fillId="2" borderId="9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vertical="center"/>
    </xf>
    <xf numFmtId="0" fontId="16" fillId="2" borderId="11" xfId="0" applyFont="1" applyFill="1" applyBorder="1" applyAlignment="1">
      <alignment horizontal="center" vertical="center"/>
    </xf>
    <xf numFmtId="164" fontId="16" fillId="2" borderId="9" xfId="0" applyNumberFormat="1" applyFont="1" applyFill="1" applyBorder="1" applyAlignment="1">
      <alignment horizontal="center" vertical="center"/>
    </xf>
    <xf numFmtId="0" fontId="16" fillId="2" borderId="1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/>
    </xf>
    <xf numFmtId="0" fontId="16" fillId="2" borderId="24" xfId="0" applyFont="1" applyFill="1" applyBorder="1" applyAlignment="1">
      <alignment horizontal="center" vertical="center"/>
    </xf>
    <xf numFmtId="0" fontId="16" fillId="2" borderId="28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left" vertical="center"/>
    </xf>
    <xf numFmtId="0" fontId="16" fillId="0" borderId="24" xfId="0" applyFont="1" applyFill="1" applyBorder="1" applyAlignment="1">
      <alignment horizontal="left" vertical="center"/>
    </xf>
    <xf numFmtId="0" fontId="16" fillId="0" borderId="28" xfId="0" applyFont="1" applyFill="1" applyBorder="1" applyAlignment="1">
      <alignment horizontal="left" vertical="center"/>
    </xf>
    <xf numFmtId="0" fontId="15" fillId="0" borderId="7" xfId="0" applyFont="1" applyFill="1" applyBorder="1" applyAlignment="1">
      <alignment horizontal="left" vertical="center" wrapText="1"/>
    </xf>
    <xf numFmtId="0" fontId="16" fillId="2" borderId="15" xfId="0" applyFont="1" applyFill="1" applyBorder="1" applyAlignment="1">
      <alignment horizontal="center" vertical="center" wrapText="1"/>
    </xf>
    <xf numFmtId="0" fontId="16" fillId="2" borderId="9" xfId="0" applyFont="1" applyFill="1" applyBorder="1" applyAlignment="1">
      <alignment vertical="center"/>
    </xf>
    <xf numFmtId="0" fontId="16" fillId="2" borderId="25" xfId="0" applyFont="1" applyFill="1" applyBorder="1" applyAlignment="1">
      <alignment vertical="center"/>
    </xf>
    <xf numFmtId="0" fontId="16" fillId="0" borderId="12" xfId="0" applyFont="1" applyFill="1" applyBorder="1" applyAlignment="1">
      <alignment horizontal="left" vertical="center"/>
    </xf>
    <xf numFmtId="0" fontId="16" fillId="0" borderId="25" xfId="0" applyFont="1" applyFill="1" applyBorder="1" applyAlignment="1">
      <alignment horizontal="left" vertical="center" wrapText="1"/>
    </xf>
    <xf numFmtId="0" fontId="16" fillId="2" borderId="31" xfId="0" applyFont="1" applyFill="1" applyBorder="1" applyAlignment="1">
      <alignment horizontal="center" vertical="center"/>
    </xf>
    <xf numFmtId="164" fontId="16" fillId="2" borderId="31" xfId="0" applyNumberFormat="1" applyFont="1" applyFill="1" applyBorder="1" applyAlignment="1">
      <alignment horizontal="center" vertical="center"/>
    </xf>
    <xf numFmtId="0" fontId="16" fillId="2" borderId="18" xfId="0" applyFont="1" applyFill="1" applyBorder="1" applyAlignment="1">
      <alignment horizontal="left" vertical="center"/>
    </xf>
    <xf numFmtId="0" fontId="16" fillId="2" borderId="9" xfId="0" applyFont="1" applyFill="1" applyBorder="1" applyAlignment="1">
      <alignment horizontal="left" vertical="center"/>
    </xf>
    <xf numFmtId="2" fontId="16" fillId="2" borderId="6" xfId="0" applyNumberFormat="1" applyFont="1" applyFill="1" applyBorder="1" applyAlignment="1">
      <alignment horizontal="center" vertical="center"/>
    </xf>
    <xf numFmtId="2" fontId="16" fillId="2" borderId="18" xfId="0" applyNumberFormat="1" applyFont="1" applyFill="1" applyBorder="1" applyAlignment="1">
      <alignment horizontal="center" vertical="center"/>
    </xf>
    <xf numFmtId="0" fontId="16" fillId="2" borderId="8" xfId="0" applyFont="1" applyFill="1" applyBorder="1" applyAlignment="1">
      <alignment horizontal="center" vertical="center"/>
    </xf>
    <xf numFmtId="0" fontId="16" fillId="2" borderId="12" xfId="0" applyFont="1" applyFill="1" applyBorder="1" applyAlignment="1">
      <alignment horizontal="center" vertical="center" wrapText="1"/>
    </xf>
    <xf numFmtId="164" fontId="16" fillId="2" borderId="6" xfId="0" applyNumberFormat="1" applyFont="1" applyFill="1" applyBorder="1" applyAlignment="1">
      <alignment horizontal="center" vertical="center" wrapText="1"/>
    </xf>
    <xf numFmtId="164" fontId="16" fillId="2" borderId="18" xfId="0" applyNumberFormat="1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left" vertical="top"/>
    </xf>
    <xf numFmtId="0" fontId="16" fillId="2" borderId="18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/>
    </xf>
    <xf numFmtId="0" fontId="8" fillId="2" borderId="18" xfId="0" applyFont="1" applyFill="1" applyBorder="1" applyAlignment="1">
      <alignment horizontal="left" vertical="center"/>
    </xf>
    <xf numFmtId="0" fontId="0" fillId="0" borderId="29" xfId="0" applyFill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3" fillId="2" borderId="18" xfId="0" applyFont="1" applyFill="1" applyBorder="1" applyAlignment="1">
      <alignment horizontal="left" vertical="center"/>
    </xf>
    <xf numFmtId="0" fontId="16" fillId="0" borderId="36" xfId="0" applyFont="1" applyFill="1" applyBorder="1" applyAlignment="1">
      <alignment horizontal="left" vertical="center"/>
    </xf>
    <xf numFmtId="0" fontId="3" fillId="2" borderId="18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vertical="center"/>
    </xf>
    <xf numFmtId="0" fontId="3" fillId="2" borderId="9" xfId="0" applyFont="1" applyFill="1" applyBorder="1" applyAlignment="1">
      <alignment horizontal="center" vertical="center"/>
    </xf>
    <xf numFmtId="0" fontId="16" fillId="2" borderId="27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left" vertical="center"/>
    </xf>
    <xf numFmtId="0" fontId="16" fillId="2" borderId="38" xfId="0" applyFont="1" applyFill="1" applyBorder="1" applyAlignment="1">
      <alignment vertical="center"/>
    </xf>
    <xf numFmtId="0" fontId="16" fillId="0" borderId="38" xfId="0" applyFont="1" applyFill="1" applyBorder="1" applyAlignment="1">
      <alignment horizontal="left" vertical="center"/>
    </xf>
    <xf numFmtId="0" fontId="16" fillId="0" borderId="37" xfId="0" applyFont="1" applyFill="1" applyBorder="1" applyAlignment="1">
      <alignment horizontal="left" vertical="center"/>
    </xf>
    <xf numFmtId="0" fontId="16" fillId="0" borderId="38" xfId="0" applyFont="1" applyFill="1" applyBorder="1" applyAlignment="1">
      <alignment horizontal="left" vertical="center" wrapText="1"/>
    </xf>
    <xf numFmtId="0" fontId="16" fillId="2" borderId="26" xfId="0" applyFont="1" applyFill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center" vertical="center" wrapText="1"/>
    </xf>
    <xf numFmtId="0" fontId="16" fillId="2" borderId="26" xfId="0" applyFont="1" applyFill="1" applyBorder="1" applyAlignment="1">
      <alignment horizontal="center" vertical="center"/>
    </xf>
    <xf numFmtId="0" fontId="16" fillId="2" borderId="27" xfId="0" applyFont="1" applyFill="1" applyBorder="1" applyAlignment="1">
      <alignment horizontal="center" vertical="center" wrapText="1"/>
    </xf>
    <xf numFmtId="0" fontId="16" fillId="2" borderId="30" xfId="0" applyFont="1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0" borderId="29" xfId="0" applyFill="1" applyBorder="1" applyAlignment="1">
      <alignment horizontal="left" vertical="center" wrapText="1"/>
    </xf>
    <xf numFmtId="0" fontId="0" fillId="0" borderId="18" xfId="0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 wrapText="1"/>
    </xf>
    <xf numFmtId="0" fontId="16" fillId="2" borderId="17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6" fillId="0" borderId="18" xfId="0" applyFont="1" applyFill="1" applyBorder="1" applyAlignment="1">
      <alignment horizontal="left" vertical="center"/>
    </xf>
    <xf numFmtId="0" fontId="8" fillId="0" borderId="18" xfId="0" applyFont="1" applyFill="1" applyBorder="1" applyAlignment="1">
      <alignment horizontal="left" vertical="center"/>
    </xf>
    <xf numFmtId="2" fontId="21" fillId="0" borderId="32" xfId="0" applyNumberFormat="1" applyFont="1" applyFill="1" applyBorder="1" applyAlignment="1">
      <alignment vertical="center"/>
    </xf>
    <xf numFmtId="0" fontId="16" fillId="2" borderId="3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6" fillId="2" borderId="39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16" fillId="2" borderId="30" xfId="0" applyFont="1" applyFill="1" applyBorder="1" applyAlignment="1">
      <alignment horizontal="center" vertical="center"/>
    </xf>
    <xf numFmtId="0" fontId="0" fillId="0" borderId="17" xfId="0" applyFill="1" applyBorder="1" applyAlignment="1">
      <alignment horizontal="left" vertical="center"/>
    </xf>
    <xf numFmtId="0" fontId="0" fillId="2" borderId="0" xfId="0" applyFill="1" applyBorder="1" applyAlignment="1">
      <alignment horizontal="left" vertical="top"/>
    </xf>
    <xf numFmtId="0" fontId="16" fillId="2" borderId="0" xfId="0" applyFont="1" applyFill="1" applyBorder="1" applyAlignment="1">
      <alignment horizontal="center" vertical="center"/>
    </xf>
    <xf numFmtId="0" fontId="16" fillId="2" borderId="33" xfId="0" applyFont="1" applyFill="1" applyBorder="1" applyAlignment="1">
      <alignment horizontal="center" vertical="center" wrapText="1"/>
    </xf>
    <xf numFmtId="0" fontId="16" fillId="2" borderId="31" xfId="0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left" vertical="center" wrapText="1"/>
    </xf>
    <xf numFmtId="0" fontId="16" fillId="0" borderId="12" xfId="0" applyFont="1" applyFill="1" applyBorder="1" applyAlignment="1">
      <alignment horizontal="center" vertical="center" wrapText="1"/>
    </xf>
    <xf numFmtId="0" fontId="16" fillId="0" borderId="15" xfId="0" applyFont="1" applyFill="1" applyBorder="1" applyAlignment="1">
      <alignment horizontal="center" vertical="center" wrapText="1"/>
    </xf>
    <xf numFmtId="0" fontId="16" fillId="0" borderId="17" xfId="0" applyFont="1" applyFill="1" applyBorder="1" applyAlignment="1">
      <alignment horizontal="center" vertical="center" wrapText="1"/>
    </xf>
    <xf numFmtId="164" fontId="16" fillId="2" borderId="9" xfId="0" applyNumberFormat="1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/>
    </xf>
    <xf numFmtId="0" fontId="16" fillId="0" borderId="37" xfId="0" applyFont="1" applyFill="1" applyBorder="1" applyAlignment="1">
      <alignment vertical="center" wrapText="1"/>
    </xf>
    <xf numFmtId="0" fontId="16" fillId="0" borderId="36" xfId="0" applyFont="1" applyFill="1" applyBorder="1" applyAlignment="1">
      <alignment vertical="center" wrapText="1"/>
    </xf>
    <xf numFmtId="0" fontId="16" fillId="2" borderId="0" xfId="0" applyFont="1" applyFill="1" applyBorder="1" applyAlignment="1">
      <alignment horizontal="center" vertical="center" wrapText="1"/>
    </xf>
    <xf numFmtId="164" fontId="16" fillId="2" borderId="0" xfId="0" applyNumberFormat="1" applyFont="1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2" borderId="0" xfId="0" applyFill="1" applyBorder="1" applyAlignment="1">
      <alignment vertical="center"/>
    </xf>
    <xf numFmtId="0" fontId="3" fillId="2" borderId="6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2" borderId="6" xfId="0" applyFill="1" applyBorder="1" applyAlignment="1">
      <alignment horizontal="left" vertical="center"/>
    </xf>
    <xf numFmtId="0" fontId="0" fillId="2" borderId="6" xfId="0" applyFill="1" applyBorder="1" applyAlignment="1">
      <alignment vertical="center"/>
    </xf>
    <xf numFmtId="0" fontId="16" fillId="2" borderId="15" xfId="0" applyFont="1" applyFill="1" applyBorder="1" applyAlignment="1">
      <alignment vertical="center"/>
    </xf>
    <xf numFmtId="0" fontId="16" fillId="2" borderId="17" xfId="0" applyFont="1" applyFill="1" applyBorder="1" applyAlignment="1">
      <alignment vertical="center"/>
    </xf>
    <xf numFmtId="0" fontId="0" fillId="2" borderId="11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9" fillId="2" borderId="18" xfId="0" applyFont="1" applyFill="1" applyBorder="1" applyAlignment="1">
      <alignment horizontal="center" vertical="center" wrapText="1"/>
    </xf>
    <xf numFmtId="0" fontId="0" fillId="2" borderId="6" xfId="0" applyFill="1" applyBorder="1" applyAlignment="1">
      <alignment horizontal="left" vertical="center" wrapText="1"/>
    </xf>
    <xf numFmtId="0" fontId="22" fillId="2" borderId="18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vertical="center" wrapText="1"/>
    </xf>
    <xf numFmtId="0" fontId="16" fillId="0" borderId="24" xfId="0" applyFont="1" applyFill="1" applyBorder="1" applyAlignment="1">
      <alignment vertical="center" wrapText="1"/>
    </xf>
    <xf numFmtId="0" fontId="16" fillId="2" borderId="12" xfId="0" applyFont="1" applyFill="1" applyBorder="1" applyAlignment="1">
      <alignment horizontal="center" vertical="center"/>
    </xf>
    <xf numFmtId="0" fontId="16" fillId="2" borderId="15" xfId="0" applyFont="1" applyFill="1" applyBorder="1" applyAlignment="1">
      <alignment horizontal="center" vertical="center"/>
    </xf>
    <xf numFmtId="0" fontId="16" fillId="2" borderId="17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15" fillId="2" borderId="0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 wrapText="1"/>
    </xf>
    <xf numFmtId="0" fontId="16" fillId="2" borderId="20" xfId="0" applyFont="1" applyFill="1" applyBorder="1" applyAlignment="1">
      <alignment horizontal="center" vertical="center"/>
    </xf>
    <xf numFmtId="0" fontId="16" fillId="2" borderId="41" xfId="0" applyFont="1" applyFill="1" applyBorder="1" applyAlignment="1">
      <alignment horizontal="center" vertical="center" wrapText="1"/>
    </xf>
    <xf numFmtId="164" fontId="16" fillId="2" borderId="11" xfId="0" applyNumberFormat="1" applyFont="1" applyFill="1" applyBorder="1" applyAlignment="1">
      <alignment horizontal="center" vertical="center" wrapText="1"/>
    </xf>
    <xf numFmtId="0" fontId="16" fillId="2" borderId="41" xfId="0" applyFont="1" applyFill="1" applyBorder="1" applyAlignment="1">
      <alignment horizontal="center" vertical="center"/>
    </xf>
    <xf numFmtId="0" fontId="16" fillId="2" borderId="36" xfId="0" applyFont="1" applyFill="1" applyBorder="1" applyAlignment="1">
      <alignment vertical="center"/>
    </xf>
    <xf numFmtId="0" fontId="16" fillId="2" borderId="20" xfId="0" applyFont="1" applyFill="1" applyBorder="1" applyAlignment="1">
      <alignment horizontal="center" vertical="center" wrapText="1"/>
    </xf>
    <xf numFmtId="164" fontId="16" fillId="2" borderId="20" xfId="0" applyNumberFormat="1" applyFont="1" applyFill="1" applyBorder="1" applyAlignment="1">
      <alignment horizontal="center" vertical="center"/>
    </xf>
    <xf numFmtId="0" fontId="16" fillId="2" borderId="25" xfId="0" applyFont="1" applyFill="1" applyBorder="1" applyAlignment="1">
      <alignment horizontal="center" vertical="center"/>
    </xf>
    <xf numFmtId="0" fontId="0" fillId="2" borderId="11" xfId="0" applyFill="1" applyBorder="1" applyAlignment="1">
      <alignment horizontal="left" vertical="center"/>
    </xf>
    <xf numFmtId="164" fontId="16" fillId="2" borderId="20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2" fontId="16" fillId="2" borderId="20" xfId="0" applyNumberFormat="1" applyFont="1" applyFill="1" applyBorder="1" applyAlignment="1">
      <alignment horizontal="center" vertical="center"/>
    </xf>
    <xf numFmtId="0" fontId="21" fillId="0" borderId="32" xfId="0" applyFont="1" applyFill="1" applyBorder="1" applyAlignment="1">
      <alignment horizontal="left" vertical="center"/>
    </xf>
    <xf numFmtId="0" fontId="16" fillId="0" borderId="20" xfId="0" applyFont="1" applyFill="1" applyBorder="1" applyAlignment="1">
      <alignment horizontal="left" vertical="center" wrapText="1"/>
    </xf>
    <xf numFmtId="0" fontId="16" fillId="0" borderId="10" xfId="0" applyFont="1" applyFill="1" applyBorder="1" applyAlignment="1">
      <alignment horizontal="left" vertical="center" wrapText="1"/>
    </xf>
    <xf numFmtId="0" fontId="16" fillId="0" borderId="36" xfId="0" applyFont="1" applyFill="1" applyBorder="1" applyAlignment="1">
      <alignment horizontal="left" vertical="center" wrapText="1"/>
    </xf>
    <xf numFmtId="0" fontId="16" fillId="0" borderId="37" xfId="0" applyFont="1" applyFill="1" applyBorder="1" applyAlignment="1">
      <alignment horizontal="left" vertical="center" wrapText="1"/>
    </xf>
    <xf numFmtId="0" fontId="16" fillId="0" borderId="20" xfId="0" applyFont="1" applyFill="1" applyBorder="1" applyAlignment="1">
      <alignment horizontal="left" vertical="center" wrapText="1"/>
    </xf>
    <xf numFmtId="0" fontId="16" fillId="0" borderId="10" xfId="0" applyFont="1" applyFill="1" applyBorder="1" applyAlignment="1">
      <alignment horizontal="left" vertical="center" wrapText="1"/>
    </xf>
    <xf numFmtId="0" fontId="0" fillId="2" borderId="6" xfId="0" applyFill="1" applyBorder="1" applyAlignment="1">
      <alignment horizontal="left" vertical="top"/>
    </xf>
    <xf numFmtId="0" fontId="0" fillId="2" borderId="6" xfId="0" applyFill="1" applyBorder="1" applyAlignment="1">
      <alignment vertical="top"/>
    </xf>
    <xf numFmtId="0" fontId="0" fillId="2" borderId="6" xfId="0" applyFill="1" applyBorder="1" applyAlignment="1">
      <alignment horizontal="center" vertical="top"/>
    </xf>
    <xf numFmtId="0" fontId="0" fillId="0" borderId="6" xfId="0" applyFill="1" applyBorder="1" applyAlignment="1">
      <alignment horizontal="center" vertical="top"/>
    </xf>
    <xf numFmtId="164" fontId="16" fillId="2" borderId="10" xfId="0" applyNumberFormat="1" applyFont="1" applyFill="1" applyBorder="1" applyAlignment="1">
      <alignment horizontal="center" vertical="center"/>
    </xf>
    <xf numFmtId="0" fontId="16" fillId="2" borderId="9" xfId="0" applyFont="1" applyFill="1" applyBorder="1" applyAlignment="1">
      <alignment horizontal="left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20" fillId="2" borderId="0" xfId="0" applyFont="1" applyFill="1" applyBorder="1" applyAlignment="1">
      <alignment horizontal="center" vertical="center" wrapText="1"/>
    </xf>
    <xf numFmtId="0" fontId="16" fillId="2" borderId="0" xfId="0" applyFont="1" applyFill="1" applyBorder="1" applyAlignment="1">
      <alignment horizontal="left" vertical="center" wrapText="1"/>
    </xf>
    <xf numFmtId="164" fontId="16" fillId="2" borderId="0" xfId="0" applyNumberFormat="1" applyFont="1" applyFill="1" applyBorder="1" applyAlignment="1">
      <alignment horizontal="center" vertical="center" wrapText="1"/>
    </xf>
    <xf numFmtId="0" fontId="16" fillId="2" borderId="10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left" vertical="center"/>
    </xf>
    <xf numFmtId="0" fontId="22" fillId="2" borderId="9" xfId="0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center" vertical="center" wrapText="1"/>
    </xf>
    <xf numFmtId="0" fontId="16" fillId="2" borderId="10" xfId="0" applyFont="1" applyFill="1" applyBorder="1" applyAlignment="1">
      <alignment vertical="center"/>
    </xf>
    <xf numFmtId="0" fontId="0" fillId="2" borderId="8" xfId="0" applyFill="1" applyBorder="1" applyAlignment="1">
      <alignment horizontal="left" vertical="center"/>
    </xf>
    <xf numFmtId="164" fontId="16" fillId="2" borderId="42" xfId="0" applyNumberFormat="1" applyFont="1" applyFill="1" applyBorder="1" applyAlignment="1">
      <alignment horizontal="center" vertical="center"/>
    </xf>
    <xf numFmtId="0" fontId="0" fillId="2" borderId="13" xfId="0" applyFill="1" applyBorder="1" applyAlignment="1">
      <alignment horizontal="left" vertical="center"/>
    </xf>
    <xf numFmtId="164" fontId="16" fillId="2" borderId="43" xfId="0" applyNumberFormat="1" applyFont="1" applyFill="1" applyBorder="1" applyAlignment="1">
      <alignment horizontal="center" vertical="center"/>
    </xf>
    <xf numFmtId="164" fontId="16" fillId="2" borderId="44" xfId="0" applyNumberFormat="1" applyFont="1" applyFill="1" applyBorder="1" applyAlignment="1">
      <alignment horizontal="center" vertical="center"/>
    </xf>
    <xf numFmtId="0" fontId="0" fillId="2" borderId="26" xfId="0" applyFill="1" applyBorder="1" applyAlignment="1">
      <alignment horizontal="left" vertical="center"/>
    </xf>
    <xf numFmtId="0" fontId="0" fillId="2" borderId="18" xfId="0" applyFill="1" applyBorder="1" applyAlignment="1">
      <alignment horizontal="left" vertical="top"/>
    </xf>
    <xf numFmtId="0" fontId="0" fillId="2" borderId="18" xfId="0" applyFill="1" applyBorder="1" applyAlignment="1">
      <alignment horizontal="center" vertical="top"/>
    </xf>
    <xf numFmtId="0" fontId="0" fillId="0" borderId="18" xfId="0" applyFill="1" applyBorder="1" applyAlignment="1">
      <alignment horizontal="center" vertical="top"/>
    </xf>
    <xf numFmtId="0" fontId="0" fillId="2" borderId="13" xfId="0" applyFill="1" applyBorder="1" applyAlignment="1">
      <alignment horizontal="left" vertical="top"/>
    </xf>
    <xf numFmtId="0" fontId="0" fillId="2" borderId="13" xfId="0" applyFill="1" applyBorder="1" applyAlignment="1">
      <alignment horizontal="center" vertical="top"/>
    </xf>
    <xf numFmtId="0" fontId="0" fillId="0" borderId="13" xfId="0" applyFill="1" applyBorder="1" applyAlignment="1">
      <alignment horizontal="center" vertical="top"/>
    </xf>
    <xf numFmtId="0" fontId="16" fillId="2" borderId="12" xfId="0" applyFont="1" applyFill="1" applyBorder="1" applyAlignment="1">
      <alignment horizontal="right" vertical="center"/>
    </xf>
    <xf numFmtId="0" fontId="16" fillId="2" borderId="15" xfId="0" applyFont="1" applyFill="1" applyBorder="1" applyAlignment="1">
      <alignment horizontal="right" vertical="center"/>
    </xf>
    <xf numFmtId="0" fontId="16" fillId="2" borderId="17" xfId="0" applyFont="1" applyFill="1" applyBorder="1" applyAlignment="1">
      <alignment horizontal="right" vertical="center"/>
    </xf>
    <xf numFmtId="0" fontId="22" fillId="2" borderId="9" xfId="0" applyFont="1" applyFill="1" applyBorder="1" applyAlignment="1">
      <alignment horizontal="left" vertical="center" wrapText="1"/>
    </xf>
    <xf numFmtId="0" fontId="22" fillId="2" borderId="18" xfId="0" applyFont="1" applyFill="1" applyBorder="1" applyAlignment="1">
      <alignment horizontal="left" vertical="center" wrapText="1"/>
    </xf>
    <xf numFmtId="0" fontId="0" fillId="2" borderId="18" xfId="0" applyFill="1" applyBorder="1" applyAlignment="1">
      <alignment horizontal="left" vertical="center"/>
    </xf>
    <xf numFmtId="0" fontId="0" fillId="2" borderId="11" xfId="0" applyFill="1" applyBorder="1" applyAlignment="1">
      <alignment vertical="center"/>
    </xf>
    <xf numFmtId="0" fontId="0" fillId="2" borderId="13" xfId="0" applyFill="1" applyBorder="1" applyAlignment="1">
      <alignment vertical="center"/>
    </xf>
    <xf numFmtId="0" fontId="2" fillId="2" borderId="18" xfId="0" applyFont="1" applyFill="1" applyBorder="1" applyAlignment="1">
      <alignment horizontal="center" vertical="center" wrapText="1"/>
    </xf>
    <xf numFmtId="0" fontId="15" fillId="2" borderId="18" xfId="0" applyFont="1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16" fillId="0" borderId="46" xfId="0" applyFont="1" applyFill="1" applyBorder="1" applyAlignment="1">
      <alignment horizontal="left" vertical="center" wrapText="1"/>
    </xf>
    <xf numFmtId="0" fontId="0" fillId="2" borderId="10" xfId="0" applyFill="1" applyBorder="1" applyAlignment="1">
      <alignment horizontal="left" vertical="top"/>
    </xf>
    <xf numFmtId="0" fontId="0" fillId="2" borderId="20" xfId="0" applyFill="1" applyBorder="1" applyAlignment="1">
      <alignment horizontal="left" vertical="top"/>
    </xf>
    <xf numFmtId="0" fontId="0" fillId="2" borderId="13" xfId="0" applyFill="1" applyBorder="1" applyAlignment="1">
      <alignment horizontal="center" vertical="center" wrapText="1"/>
    </xf>
    <xf numFmtId="0" fontId="0" fillId="0" borderId="13" xfId="0" applyFill="1" applyBorder="1" applyAlignment="1">
      <alignment horizontal="center" vertical="center" wrapText="1"/>
    </xf>
    <xf numFmtId="0" fontId="0" fillId="0" borderId="25" xfId="0" applyFill="1" applyBorder="1" applyAlignment="1">
      <alignment horizontal="left" vertical="center" wrapText="1"/>
    </xf>
    <xf numFmtId="0" fontId="0" fillId="0" borderId="18" xfId="0" applyFill="1" applyBorder="1" applyAlignment="1">
      <alignment horizontal="left" vertical="center" wrapText="1"/>
    </xf>
    <xf numFmtId="164" fontId="2" fillId="0" borderId="18" xfId="0" applyNumberFormat="1" applyFont="1" applyFill="1" applyBorder="1" applyAlignment="1">
      <alignment horizontal="center" vertical="center" wrapText="1"/>
    </xf>
    <xf numFmtId="0" fontId="16" fillId="2" borderId="20" xfId="0" applyFont="1" applyFill="1" applyBorder="1" applyAlignment="1">
      <alignment horizontal="left" vertical="top" wrapText="1"/>
    </xf>
    <xf numFmtId="0" fontId="0" fillId="2" borderId="18" xfId="0" applyFill="1" applyBorder="1" applyAlignment="1">
      <alignment vertical="center"/>
    </xf>
    <xf numFmtId="0" fontId="20" fillId="2" borderId="18" xfId="0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left" vertical="center"/>
    </xf>
    <xf numFmtId="164" fontId="16" fillId="2" borderId="5" xfId="0" applyNumberFormat="1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 wrapText="1"/>
    </xf>
    <xf numFmtId="0" fontId="16" fillId="2" borderId="29" xfId="0" applyFont="1" applyFill="1" applyBorder="1" applyAlignment="1">
      <alignment horizontal="center" vertical="center" wrapText="1"/>
    </xf>
    <xf numFmtId="164" fontId="16" fillId="2" borderId="29" xfId="0" applyNumberFormat="1" applyFont="1" applyFill="1" applyBorder="1" applyAlignment="1">
      <alignment horizontal="center" vertical="center"/>
    </xf>
    <xf numFmtId="0" fontId="16" fillId="2" borderId="18" xfId="0" applyFont="1" applyFill="1" applyBorder="1" applyAlignment="1">
      <alignment vertical="center" wrapText="1"/>
    </xf>
    <xf numFmtId="0" fontId="0" fillId="2" borderId="13" xfId="0" applyFill="1" applyBorder="1" applyAlignment="1">
      <alignment horizontal="left" vertical="center" wrapText="1"/>
    </xf>
    <xf numFmtId="0" fontId="11" fillId="0" borderId="24" xfId="0" applyFont="1" applyFill="1" applyBorder="1" applyAlignment="1">
      <alignment vertical="top" wrapText="1"/>
    </xf>
    <xf numFmtId="0" fontId="11" fillId="0" borderId="28" xfId="0" applyFont="1" applyFill="1" applyBorder="1" applyAlignment="1">
      <alignment vertical="top" wrapText="1"/>
    </xf>
    <xf numFmtId="0" fontId="20" fillId="0" borderId="1" xfId="0" applyFont="1" applyFill="1" applyBorder="1" applyAlignment="1">
      <alignment horizontal="center" vertical="center" wrapText="1"/>
    </xf>
    <xf numFmtId="164" fontId="16" fillId="2" borderId="13" xfId="0" applyNumberFormat="1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left" vertical="center"/>
    </xf>
    <xf numFmtId="0" fontId="8" fillId="0" borderId="18" xfId="0" applyFont="1" applyFill="1" applyBorder="1" applyAlignment="1">
      <alignment horizontal="center" vertical="center"/>
    </xf>
    <xf numFmtId="0" fontId="0" fillId="0" borderId="15" xfId="0" applyFill="1" applyBorder="1" applyAlignment="1">
      <alignment horizontal="left" vertical="center"/>
    </xf>
    <xf numFmtId="2" fontId="16" fillId="2" borderId="13" xfId="0" applyNumberFormat="1" applyFont="1" applyFill="1" applyBorder="1" applyAlignment="1">
      <alignment horizontal="center" vertical="center"/>
    </xf>
    <xf numFmtId="0" fontId="0" fillId="2" borderId="6" xfId="0" applyFill="1" applyBorder="1" applyAlignment="1">
      <alignment horizontal="left" vertical="top" wrapText="1"/>
    </xf>
    <xf numFmtId="0" fontId="0" fillId="2" borderId="13" xfId="0" applyFill="1" applyBorder="1" applyAlignment="1">
      <alignment vertical="top"/>
    </xf>
    <xf numFmtId="0" fontId="0" fillId="2" borderId="18" xfId="0" applyFill="1" applyBorder="1" applyAlignment="1">
      <alignment vertical="top"/>
    </xf>
    <xf numFmtId="0" fontId="0" fillId="0" borderId="18" xfId="0" applyFill="1" applyBorder="1" applyAlignment="1">
      <alignment horizontal="center" vertical="center"/>
    </xf>
    <xf numFmtId="0" fontId="16" fillId="2" borderId="5" xfId="0" applyFont="1" applyFill="1" applyBorder="1" applyAlignment="1">
      <alignment vertical="center" wrapText="1"/>
    </xf>
    <xf numFmtId="0" fontId="16" fillId="2" borderId="0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vertical="center"/>
    </xf>
    <xf numFmtId="0" fontId="16" fillId="2" borderId="29" xfId="0" applyFont="1" applyFill="1" applyBorder="1" applyAlignment="1">
      <alignment horizontal="left" vertical="center" wrapText="1"/>
    </xf>
    <xf numFmtId="0" fontId="8" fillId="2" borderId="18" xfId="0" applyFont="1" applyFill="1" applyBorder="1" applyAlignment="1">
      <alignment horizontal="center" vertical="center" wrapText="1"/>
    </xf>
    <xf numFmtId="0" fontId="0" fillId="2" borderId="29" xfId="0" applyFill="1" applyBorder="1" applyAlignment="1">
      <alignment vertical="center"/>
    </xf>
    <xf numFmtId="0" fontId="0" fillId="2" borderId="10" xfId="0" applyFill="1" applyBorder="1" applyAlignment="1">
      <alignment vertical="top"/>
    </xf>
    <xf numFmtId="0" fontId="0" fillId="2" borderId="10" xfId="0" applyFill="1" applyBorder="1" applyAlignment="1">
      <alignment horizontal="center" vertical="top"/>
    </xf>
    <xf numFmtId="0" fontId="0" fillId="0" borderId="10" xfId="0" applyFill="1" applyBorder="1" applyAlignment="1">
      <alignment horizontal="center" vertical="top"/>
    </xf>
    <xf numFmtId="0" fontId="16" fillId="2" borderId="10" xfId="0" applyFont="1" applyFill="1" applyBorder="1" applyAlignment="1">
      <alignment horizontal="center" vertical="center"/>
    </xf>
    <xf numFmtId="0" fontId="0" fillId="2" borderId="29" xfId="0" applyFill="1" applyBorder="1" applyAlignment="1">
      <alignment horizontal="left" vertical="center"/>
    </xf>
    <xf numFmtId="0" fontId="0" fillId="2" borderId="31" xfId="0" applyFill="1" applyBorder="1" applyAlignment="1">
      <alignment horizontal="left" vertical="top"/>
    </xf>
    <xf numFmtId="0" fontId="0" fillId="2" borderId="31" xfId="0" applyFill="1" applyBorder="1" applyAlignment="1">
      <alignment vertical="top"/>
    </xf>
    <xf numFmtId="0" fontId="0" fillId="2" borderId="31" xfId="0" applyFill="1" applyBorder="1" applyAlignment="1">
      <alignment horizontal="center" vertical="top"/>
    </xf>
    <xf numFmtId="0" fontId="0" fillId="0" borderId="31" xfId="0" applyFill="1" applyBorder="1" applyAlignment="1">
      <alignment horizontal="center" vertical="top"/>
    </xf>
    <xf numFmtId="0" fontId="0" fillId="2" borderId="20" xfId="0" applyFill="1" applyBorder="1" applyAlignment="1">
      <alignment vertical="top"/>
    </xf>
    <xf numFmtId="0" fontId="0" fillId="2" borderId="20" xfId="0" applyFill="1" applyBorder="1" applyAlignment="1">
      <alignment horizontal="center" vertical="top"/>
    </xf>
    <xf numFmtId="0" fontId="0" fillId="0" borderId="20" xfId="0" applyFill="1" applyBorder="1" applyAlignment="1">
      <alignment horizontal="center" vertical="top"/>
    </xf>
    <xf numFmtId="0" fontId="21" fillId="0" borderId="14" xfId="0" applyFont="1" applyFill="1" applyBorder="1" applyAlignment="1">
      <alignment horizontal="left" vertical="center"/>
    </xf>
    <xf numFmtId="0" fontId="0" fillId="2" borderId="31" xfId="0" applyFill="1" applyBorder="1" applyAlignment="1">
      <alignment horizontal="center" vertical="center"/>
    </xf>
    <xf numFmtId="0" fontId="0" fillId="0" borderId="32" xfId="0" applyFill="1" applyBorder="1" applyAlignment="1">
      <alignment horizontal="left" vertical="center"/>
    </xf>
    <xf numFmtId="0" fontId="3" fillId="2" borderId="15" xfId="0" applyFont="1" applyFill="1" applyBorder="1" applyAlignment="1">
      <alignment horizontal="left" vertical="center"/>
    </xf>
    <xf numFmtId="0" fontId="3" fillId="2" borderId="17" xfId="0" applyFont="1" applyFill="1" applyBorder="1" applyAlignment="1">
      <alignment horizontal="left" vertical="center"/>
    </xf>
    <xf numFmtId="164" fontId="21" fillId="2" borderId="16" xfId="0" applyNumberFormat="1" applyFont="1" applyFill="1" applyBorder="1" applyAlignment="1">
      <alignment vertical="center"/>
    </xf>
    <xf numFmtId="2" fontId="21" fillId="0" borderId="16" xfId="0" applyNumberFormat="1" applyFont="1" applyFill="1" applyBorder="1" applyAlignment="1">
      <alignment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33" xfId="0" applyFont="1" applyFill="1" applyBorder="1" applyAlignment="1">
      <alignment horizontal="center" vertical="center"/>
    </xf>
    <xf numFmtId="0" fontId="16" fillId="2" borderId="36" xfId="0" applyFont="1" applyFill="1" applyBorder="1" applyAlignment="1">
      <alignment horizontal="center" vertical="center" wrapText="1"/>
    </xf>
    <xf numFmtId="0" fontId="16" fillId="2" borderId="40" xfId="0" applyFont="1" applyFill="1" applyBorder="1" applyAlignment="1">
      <alignment horizontal="center" vertical="center" wrapText="1"/>
    </xf>
    <xf numFmtId="0" fontId="16" fillId="2" borderId="37" xfId="0" applyFont="1" applyFill="1" applyBorder="1" applyAlignment="1">
      <alignment horizontal="center" vertical="center" wrapText="1"/>
    </xf>
    <xf numFmtId="164" fontId="16" fillId="2" borderId="46" xfId="0" applyNumberFormat="1" applyFont="1" applyFill="1" applyBorder="1" applyAlignment="1">
      <alignment horizontal="center" vertical="center"/>
    </xf>
    <xf numFmtId="164" fontId="16" fillId="2" borderId="49" xfId="0" applyNumberFormat="1" applyFont="1" applyFill="1" applyBorder="1" applyAlignment="1">
      <alignment horizontal="center" vertical="center"/>
    </xf>
    <xf numFmtId="164" fontId="16" fillId="2" borderId="47" xfId="0" applyNumberFormat="1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/>
    </xf>
    <xf numFmtId="0" fontId="16" fillId="2" borderId="50" xfId="0" applyFont="1" applyFill="1" applyBorder="1" applyAlignment="1">
      <alignment horizontal="center" vertical="center"/>
    </xf>
    <xf numFmtId="0" fontId="16" fillId="2" borderId="45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left" vertical="top"/>
    </xf>
    <xf numFmtId="0" fontId="3" fillId="2" borderId="48" xfId="0" applyFont="1" applyFill="1" applyBorder="1" applyAlignment="1">
      <alignment horizontal="left" vertical="top"/>
    </xf>
    <xf numFmtId="0" fontId="3" fillId="2" borderId="0" xfId="0" applyFont="1" applyFill="1" applyBorder="1" applyAlignment="1">
      <alignment horizontal="left" vertical="top" wrapText="1"/>
    </xf>
    <xf numFmtId="0" fontId="0" fillId="2" borderId="48" xfId="0" applyFill="1" applyBorder="1" applyAlignment="1">
      <alignment horizontal="left" vertical="top" wrapText="1"/>
    </xf>
    <xf numFmtId="0" fontId="3" fillId="2" borderId="0" xfId="0" applyFont="1" applyFill="1" applyBorder="1" applyAlignment="1">
      <alignment vertical="center" wrapText="1"/>
    </xf>
    <xf numFmtId="0" fontId="0" fillId="2" borderId="0" xfId="0" applyFill="1" applyBorder="1" applyAlignment="1">
      <alignment vertical="center" wrapText="1"/>
    </xf>
    <xf numFmtId="0" fontId="23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/>
    </xf>
    <xf numFmtId="164" fontId="5" fillId="2" borderId="21" xfId="0" applyNumberFormat="1" applyFont="1" applyFill="1" applyBorder="1" applyAlignment="1">
      <alignment horizontal="center" vertical="center"/>
    </xf>
    <xf numFmtId="164" fontId="5" fillId="2" borderId="22" xfId="0" applyNumberFormat="1" applyFont="1" applyFill="1" applyBorder="1" applyAlignment="1">
      <alignment horizontal="center" vertical="center"/>
    </xf>
    <xf numFmtId="164" fontId="5" fillId="2" borderId="23" xfId="0" applyNumberFormat="1" applyFont="1" applyFill="1" applyBorder="1" applyAlignment="1">
      <alignment horizontal="center" vertical="center"/>
    </xf>
    <xf numFmtId="164" fontId="5" fillId="2" borderId="14" xfId="0" applyNumberFormat="1" applyFont="1" applyFill="1" applyBorder="1" applyAlignment="1">
      <alignment horizontal="center" vertical="center"/>
    </xf>
    <xf numFmtId="164" fontId="5" fillId="2" borderId="16" xfId="0" applyNumberFormat="1" applyFont="1" applyFill="1" applyBorder="1" applyAlignment="1">
      <alignment horizontal="center" vertical="center"/>
    </xf>
    <xf numFmtId="164" fontId="5" fillId="2" borderId="19" xfId="0" applyNumberFormat="1" applyFont="1" applyFill="1" applyBorder="1" applyAlignment="1">
      <alignment horizontal="center" vertical="center"/>
    </xf>
    <xf numFmtId="164" fontId="5" fillId="2" borderId="34" xfId="0" applyNumberFormat="1" applyFont="1" applyFill="1" applyBorder="1" applyAlignment="1">
      <alignment horizontal="center" vertical="center"/>
    </xf>
    <xf numFmtId="164" fontId="5" fillId="2" borderId="35" xfId="0" applyNumberFormat="1" applyFont="1" applyFill="1" applyBorder="1" applyAlignment="1">
      <alignment horizontal="center" vertical="center"/>
    </xf>
    <xf numFmtId="164" fontId="5" fillId="0" borderId="21" xfId="0" applyNumberFormat="1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horizontal="center" vertical="center"/>
    </xf>
    <xf numFmtId="164" fontId="22" fillId="0" borderId="21" xfId="0" applyNumberFormat="1" applyFont="1" applyFill="1" applyBorder="1" applyAlignment="1">
      <alignment horizontal="center" vertical="center" wrapText="1"/>
    </xf>
    <xf numFmtId="164" fontId="22" fillId="0" borderId="22" xfId="0" applyNumberFormat="1" applyFont="1" applyFill="1" applyBorder="1" applyAlignment="1">
      <alignment horizontal="center" vertical="center" wrapText="1"/>
    </xf>
    <xf numFmtId="164" fontId="22" fillId="0" borderId="23" xfId="0" applyNumberFormat="1" applyFont="1" applyFill="1" applyBorder="1" applyAlignment="1">
      <alignment horizontal="center" vertical="center" wrapText="1"/>
    </xf>
    <xf numFmtId="164" fontId="5" fillId="0" borderId="34" xfId="0" applyNumberFormat="1" applyFont="1" applyFill="1" applyBorder="1" applyAlignment="1">
      <alignment horizontal="center" vertical="center"/>
    </xf>
    <xf numFmtId="164" fontId="5" fillId="0" borderId="22" xfId="0" applyNumberFormat="1" applyFont="1" applyFill="1" applyBorder="1" applyAlignment="1">
      <alignment horizontal="center" vertical="center"/>
    </xf>
    <xf numFmtId="164" fontId="5" fillId="0" borderId="35" xfId="0" applyNumberFormat="1" applyFont="1" applyFill="1" applyBorder="1" applyAlignment="1">
      <alignment horizontal="center" vertical="center"/>
    </xf>
    <xf numFmtId="0" fontId="5" fillId="0" borderId="35" xfId="0" applyFont="1" applyFill="1" applyBorder="1" applyAlignment="1">
      <alignment horizontal="center" vertical="center"/>
    </xf>
    <xf numFmtId="164" fontId="4" fillId="0" borderId="14" xfId="0" applyNumberFormat="1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164" fontId="21" fillId="2" borderId="21" xfId="0" applyNumberFormat="1" applyFont="1" applyFill="1" applyBorder="1" applyAlignment="1">
      <alignment horizontal="center" vertical="center"/>
    </xf>
    <xf numFmtId="164" fontId="21" fillId="2" borderId="22" xfId="0" applyNumberFormat="1" applyFont="1" applyFill="1" applyBorder="1" applyAlignment="1">
      <alignment horizontal="center" vertical="center"/>
    </xf>
    <xf numFmtId="164" fontId="21" fillId="2" borderId="23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6" fillId="0" borderId="36" xfId="0" applyFont="1" applyFill="1" applyBorder="1" applyAlignment="1">
      <alignment horizontal="left" vertical="center" wrapText="1"/>
    </xf>
    <xf numFmtId="0" fontId="16" fillId="0" borderId="37" xfId="0" applyFont="1" applyFill="1" applyBorder="1" applyAlignment="1">
      <alignment horizontal="left" vertical="center" wrapText="1"/>
    </xf>
    <xf numFmtId="164" fontId="2" fillId="0" borderId="14" xfId="0" applyNumberFormat="1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164" fontId="5" fillId="0" borderId="16" xfId="0" applyNumberFormat="1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164" fontId="22" fillId="0" borderId="14" xfId="0" applyNumberFormat="1" applyFont="1" applyFill="1" applyBorder="1" applyAlignment="1">
      <alignment horizontal="center" vertical="center" wrapText="1"/>
    </xf>
    <xf numFmtId="0" fontId="22" fillId="0" borderId="16" xfId="0" applyFont="1" applyFill="1" applyBorder="1" applyAlignment="1">
      <alignment horizontal="center" vertical="center" wrapText="1"/>
    </xf>
    <xf numFmtId="0" fontId="22" fillId="0" borderId="19" xfId="0" applyFont="1" applyFill="1" applyBorder="1" applyAlignment="1">
      <alignment horizontal="center" vertical="center" wrapText="1"/>
    </xf>
    <xf numFmtId="0" fontId="16" fillId="2" borderId="20" xfId="0" applyFont="1" applyFill="1" applyBorder="1" applyAlignment="1">
      <alignment horizontal="left" vertical="top" wrapText="1"/>
    </xf>
    <xf numFmtId="0" fontId="16" fillId="2" borderId="10" xfId="0" applyFont="1" applyFill="1" applyBorder="1" applyAlignment="1">
      <alignment horizontal="left" vertical="top" wrapText="1"/>
    </xf>
    <xf numFmtId="0" fontId="22" fillId="0" borderId="22" xfId="0" applyFont="1" applyFill="1" applyBorder="1" applyAlignment="1">
      <alignment horizontal="center" vertical="center" wrapText="1"/>
    </xf>
    <xf numFmtId="0" fontId="22" fillId="0" borderId="23" xfId="0" applyFont="1" applyFill="1" applyBorder="1" applyAlignment="1">
      <alignment horizontal="center" vertical="center" wrapText="1"/>
    </xf>
    <xf numFmtId="164" fontId="5" fillId="0" borderId="23" xfId="0" applyNumberFormat="1" applyFont="1" applyFill="1" applyBorder="1" applyAlignment="1">
      <alignment horizontal="center" vertical="center"/>
    </xf>
    <xf numFmtId="0" fontId="16" fillId="2" borderId="47" xfId="0" applyFont="1" applyFill="1" applyBorder="1" applyAlignment="1">
      <alignment horizontal="left" vertical="center" wrapText="1"/>
    </xf>
    <xf numFmtId="0" fontId="16" fillId="2" borderId="46" xfId="0" applyFont="1" applyFill="1" applyBorder="1" applyAlignment="1">
      <alignment horizontal="left" vertical="center" wrapText="1"/>
    </xf>
    <xf numFmtId="164" fontId="5" fillId="2" borderId="14" xfId="0" applyNumberFormat="1" applyFont="1" applyFill="1" applyBorder="1" applyAlignment="1">
      <alignment horizontal="center" vertical="center" wrapText="1"/>
    </xf>
    <xf numFmtId="164" fontId="5" fillId="2" borderId="16" xfId="0" applyNumberFormat="1" applyFont="1" applyFill="1" applyBorder="1" applyAlignment="1">
      <alignment horizontal="center" vertical="center" wrapText="1"/>
    </xf>
    <xf numFmtId="164" fontId="5" fillId="2" borderId="19" xfId="0" applyNumberFormat="1" applyFont="1" applyFill="1" applyBorder="1" applyAlignment="1">
      <alignment horizontal="center" vertical="center" wrapText="1"/>
    </xf>
    <xf numFmtId="164" fontId="5" fillId="0" borderId="14" xfId="0" applyNumberFormat="1" applyFont="1" applyFill="1" applyBorder="1" applyAlignment="1">
      <alignment horizontal="center" vertical="center"/>
    </xf>
    <xf numFmtId="164" fontId="5" fillId="0" borderId="19" xfId="0" applyNumberFormat="1" applyFont="1" applyFill="1" applyBorder="1" applyAlignment="1">
      <alignment horizontal="center" vertical="center"/>
    </xf>
    <xf numFmtId="164" fontId="22" fillId="0" borderId="16" xfId="0" applyNumberFormat="1" applyFont="1" applyFill="1" applyBorder="1" applyAlignment="1">
      <alignment horizontal="center" vertical="center" wrapText="1"/>
    </xf>
    <xf numFmtId="164" fontId="22" fillId="0" borderId="19" xfId="0" applyNumberFormat="1" applyFont="1" applyFill="1" applyBorder="1" applyAlignment="1">
      <alignment horizontal="center" vertical="center" wrapText="1"/>
    </xf>
    <xf numFmtId="0" fontId="16" fillId="0" borderId="20" xfId="0" applyFont="1" applyFill="1" applyBorder="1" applyAlignment="1">
      <alignment horizontal="left" vertical="center" wrapText="1"/>
    </xf>
    <xf numFmtId="0" fontId="16" fillId="0" borderId="10" xfId="0" applyFont="1" applyFill="1" applyBorder="1" applyAlignment="1">
      <alignment horizontal="left" vertical="center" wrapText="1"/>
    </xf>
    <xf numFmtId="0" fontId="5" fillId="0" borderId="19" xfId="0" applyFont="1" applyFill="1" applyBorder="1" applyAlignment="1">
      <alignment horizontal="center" vertical="center"/>
    </xf>
    <xf numFmtId="2" fontId="5" fillId="0" borderId="14" xfId="0" applyNumberFormat="1" applyFont="1" applyFill="1" applyBorder="1" applyAlignment="1">
      <alignment horizontal="center" vertical="center"/>
    </xf>
    <xf numFmtId="2" fontId="5" fillId="2" borderId="14" xfId="0" applyNumberFormat="1" applyFont="1" applyFill="1" applyBorder="1" applyAlignment="1">
      <alignment horizontal="center" vertical="center"/>
    </xf>
    <xf numFmtId="2" fontId="5" fillId="2" borderId="16" xfId="0" applyNumberFormat="1" applyFont="1" applyFill="1" applyBorder="1" applyAlignment="1">
      <alignment horizontal="center" vertical="center"/>
    </xf>
    <xf numFmtId="2" fontId="5" fillId="2" borderId="19" xfId="0" applyNumberFormat="1" applyFont="1" applyFill="1" applyBorder="1" applyAlignment="1">
      <alignment horizontal="center" vertical="center"/>
    </xf>
    <xf numFmtId="2" fontId="5" fillId="0" borderId="16" xfId="0" applyNumberFormat="1" applyFont="1" applyFill="1" applyBorder="1" applyAlignment="1">
      <alignment horizontal="center" vertical="center"/>
    </xf>
    <xf numFmtId="2" fontId="5" fillId="0" borderId="19" xfId="0" applyNumberFormat="1" applyFont="1" applyFill="1" applyBorder="1" applyAlignment="1">
      <alignment horizontal="center" vertical="center"/>
    </xf>
    <xf numFmtId="2" fontId="5" fillId="2" borderId="14" xfId="0" applyNumberFormat="1" applyFont="1" applyFill="1" applyBorder="1" applyAlignment="1">
      <alignment horizontal="center" vertical="center" wrapText="1"/>
    </xf>
    <xf numFmtId="2" fontId="5" fillId="2" borderId="16" xfId="0" applyNumberFormat="1" applyFont="1" applyFill="1" applyBorder="1" applyAlignment="1">
      <alignment horizontal="center" vertical="center" wrapText="1"/>
    </xf>
    <xf numFmtId="2" fontId="5" fillId="2" borderId="19" xfId="0" applyNumberFormat="1" applyFont="1" applyFill="1" applyBorder="1" applyAlignment="1">
      <alignment horizontal="center" vertical="center" wrapText="1"/>
    </xf>
    <xf numFmtId="0" fontId="0" fillId="0" borderId="14" xfId="0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0" fontId="0" fillId="2" borderId="20" xfId="0" applyFill="1" applyBorder="1" applyAlignment="1">
      <alignment horizontal="left" vertical="top" wrapText="1"/>
    </xf>
    <xf numFmtId="0" fontId="0" fillId="2" borderId="10" xfId="0" applyFill="1" applyBorder="1" applyAlignment="1">
      <alignment horizontal="left" vertical="top" wrapText="1"/>
    </xf>
    <xf numFmtId="0" fontId="3" fillId="2" borderId="20" xfId="0" applyFont="1" applyFill="1" applyBorder="1" applyAlignment="1">
      <alignment horizontal="left" vertical="top" wrapText="1"/>
    </xf>
    <xf numFmtId="0" fontId="3" fillId="2" borderId="10" xfId="0" applyFont="1" applyFill="1" applyBorder="1" applyAlignment="1">
      <alignment horizontal="left" vertical="top" wrapText="1"/>
    </xf>
    <xf numFmtId="164" fontId="21" fillId="0" borderId="14" xfId="0" applyNumberFormat="1" applyFont="1" applyFill="1" applyBorder="1" applyAlignment="1">
      <alignment horizontal="center" vertical="center"/>
    </xf>
    <xf numFmtId="164" fontId="21" fillId="0" borderId="16" xfId="0" applyNumberFormat="1" applyFont="1" applyFill="1" applyBorder="1" applyAlignment="1">
      <alignment horizontal="center" vertical="center"/>
    </xf>
    <xf numFmtId="164" fontId="21" fillId="0" borderId="19" xfId="0" applyNumberFormat="1" applyFont="1" applyFill="1" applyBorder="1" applyAlignment="1">
      <alignment horizontal="center" vertical="center"/>
    </xf>
    <xf numFmtId="0" fontId="21" fillId="2" borderId="14" xfId="0" applyFont="1" applyFill="1" applyBorder="1" applyAlignment="1">
      <alignment horizontal="center" vertical="center"/>
    </xf>
    <xf numFmtId="0" fontId="21" fillId="2" borderId="16" xfId="0" applyFont="1" applyFill="1" applyBorder="1" applyAlignment="1">
      <alignment horizontal="center" vertical="center"/>
    </xf>
    <xf numFmtId="0" fontId="21" fillId="2" borderId="19" xfId="0" applyFont="1" applyFill="1" applyBorder="1" applyAlignment="1">
      <alignment horizontal="center" vertical="center"/>
    </xf>
    <xf numFmtId="0" fontId="7" fillId="0" borderId="51" xfId="0" applyFont="1" applyFill="1" applyBorder="1" applyAlignment="1">
      <alignment horizontal="left" vertical="center"/>
    </xf>
    <xf numFmtId="0" fontId="0" fillId="0" borderId="51" xfId="0" applyFill="1" applyBorder="1" applyAlignment="1">
      <alignment horizontal="left" vertical="center"/>
    </xf>
    <xf numFmtId="0" fontId="0" fillId="0" borderId="51" xfId="0" applyFill="1" applyBorder="1" applyAlignment="1">
      <alignment horizontal="center" vertical="center" wrapText="1"/>
    </xf>
    <xf numFmtId="0" fontId="2" fillId="0" borderId="51" xfId="0" applyFont="1" applyFill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left" vertical="top"/>
    </xf>
  </cellXfs>
  <cellStyles count="2">
    <cellStyle name="Normal" xfId="0" builtinId="0"/>
    <cellStyle name="Normal_Sheet1_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A1:R170"/>
  <sheetViews>
    <sheetView topLeftCell="A4" zoomScaleNormal="100" workbookViewId="0">
      <selection activeCell="Q2" sqref="Q2"/>
    </sheetView>
  </sheetViews>
  <sheetFormatPr defaultColWidth="9" defaultRowHeight="12.75" x14ac:dyDescent="0.2"/>
  <cols>
    <col min="1" max="1" width="3.83203125" style="2" customWidth="1"/>
    <col min="2" max="2" width="27.5" style="2" customWidth="1"/>
    <col min="3" max="3" width="35.83203125" style="2" customWidth="1"/>
    <col min="4" max="4" width="8.83203125" style="2" customWidth="1"/>
    <col min="5" max="5" width="9.83203125" style="2" customWidth="1"/>
    <col min="6" max="6" width="5.1640625" style="17" customWidth="1"/>
    <col min="7" max="7" width="8.83203125" style="19" customWidth="1"/>
    <col min="8" max="9" width="12" style="19" customWidth="1"/>
    <col min="10" max="10" width="12" style="2" customWidth="1"/>
    <col min="11" max="11" width="7.1640625" style="2" customWidth="1"/>
    <col min="12" max="12" width="8.5" style="2" customWidth="1"/>
    <col min="13" max="13" width="8.1640625" style="17" customWidth="1"/>
    <col min="14" max="16384" width="9" style="2"/>
  </cols>
  <sheetData>
    <row r="1" spans="1:18" ht="44.25" customHeight="1" x14ac:dyDescent="0.2">
      <c r="A1" s="319" t="s">
        <v>592</v>
      </c>
      <c r="B1" s="319"/>
      <c r="C1" s="319"/>
      <c r="D1" s="319"/>
      <c r="E1" s="319"/>
      <c r="F1" s="319"/>
      <c r="G1" s="319"/>
      <c r="H1" s="319"/>
      <c r="I1" s="319"/>
      <c r="J1" s="319"/>
      <c r="K1" s="319"/>
      <c r="L1" s="319"/>
      <c r="M1" s="319"/>
    </row>
    <row r="2" spans="1:18" ht="20.100000000000001" customHeight="1" thickBot="1" x14ac:dyDescent="0.25">
      <c r="A2" s="23"/>
      <c r="B2" s="22"/>
      <c r="C2" s="22"/>
      <c r="D2" s="22"/>
      <c r="E2" s="22"/>
      <c r="F2" s="6"/>
      <c r="G2" s="18"/>
      <c r="H2" s="6"/>
      <c r="I2" s="18"/>
      <c r="J2" s="22"/>
      <c r="K2" s="22"/>
      <c r="L2" s="22"/>
      <c r="M2" s="6"/>
    </row>
    <row r="3" spans="1:18" ht="40.5" customHeight="1" thickBot="1" x14ac:dyDescent="0.25">
      <c r="A3" s="36" t="s">
        <v>106</v>
      </c>
      <c r="B3" s="37" t="s">
        <v>117</v>
      </c>
      <c r="C3" s="38" t="s">
        <v>118</v>
      </c>
      <c r="D3" s="36" t="s">
        <v>107</v>
      </c>
      <c r="E3" s="36" t="s">
        <v>108</v>
      </c>
      <c r="F3" s="36" t="s">
        <v>0</v>
      </c>
      <c r="G3" s="39" t="s">
        <v>119</v>
      </c>
      <c r="H3" s="40" t="s">
        <v>120</v>
      </c>
      <c r="I3" s="39" t="s">
        <v>121</v>
      </c>
      <c r="J3" s="42" t="s">
        <v>122</v>
      </c>
      <c r="K3" s="193" t="s">
        <v>123</v>
      </c>
      <c r="L3" s="219" t="s">
        <v>109</v>
      </c>
      <c r="M3" s="43" t="s">
        <v>28</v>
      </c>
      <c r="P3" s="15"/>
    </row>
    <row r="4" spans="1:18" s="1" customFormat="1" ht="15" customHeight="1" x14ac:dyDescent="0.2">
      <c r="A4" s="174">
        <v>1</v>
      </c>
      <c r="B4" s="49" t="s">
        <v>33</v>
      </c>
      <c r="C4" s="226" t="s">
        <v>197</v>
      </c>
      <c r="D4" s="223" t="s">
        <v>196</v>
      </c>
      <c r="E4" s="157" t="s">
        <v>190</v>
      </c>
      <c r="F4" s="157">
        <v>3</v>
      </c>
      <c r="G4" s="157">
        <v>1</v>
      </c>
      <c r="H4" s="158">
        <v>9</v>
      </c>
      <c r="I4" s="61"/>
      <c r="J4" s="61">
        <v>14</v>
      </c>
      <c r="K4" s="61">
        <f>F4*1</f>
        <v>3</v>
      </c>
      <c r="L4" s="224">
        <f>I4/J4*K4*F4</f>
        <v>0</v>
      </c>
      <c r="M4" s="323">
        <f>L17-3</f>
        <v>-3</v>
      </c>
      <c r="P4" s="159"/>
      <c r="Q4" s="159"/>
      <c r="R4" s="159"/>
    </row>
    <row r="5" spans="1:18" s="1" customFormat="1" ht="15" customHeight="1" x14ac:dyDescent="0.2">
      <c r="A5" s="165"/>
      <c r="B5" s="50"/>
      <c r="C5" s="221" t="s">
        <v>197</v>
      </c>
      <c r="D5" s="163" t="s">
        <v>196</v>
      </c>
      <c r="E5" s="161" t="s">
        <v>193</v>
      </c>
      <c r="F5" s="161">
        <v>3</v>
      </c>
      <c r="G5" s="161">
        <v>1</v>
      </c>
      <c r="H5" s="162">
        <v>6</v>
      </c>
      <c r="I5" s="63"/>
      <c r="J5" s="63">
        <v>14</v>
      </c>
      <c r="K5" s="63">
        <f>F5*1</f>
        <v>3</v>
      </c>
      <c r="L5" s="222">
        <f t="shared" ref="L5:L16" si="0">I5/J5*K5*F5</f>
        <v>0</v>
      </c>
      <c r="M5" s="324"/>
      <c r="P5" s="159"/>
      <c r="Q5" s="159"/>
      <c r="R5" s="159"/>
    </row>
    <row r="6" spans="1:18" s="1" customFormat="1" ht="15" customHeight="1" x14ac:dyDescent="0.2">
      <c r="A6" s="165"/>
      <c r="B6" s="50"/>
      <c r="C6" s="221" t="s">
        <v>214</v>
      </c>
      <c r="D6" s="163" t="s">
        <v>213</v>
      </c>
      <c r="E6" s="161" t="s">
        <v>211</v>
      </c>
      <c r="F6" s="161">
        <v>3</v>
      </c>
      <c r="G6" s="161">
        <v>2</v>
      </c>
      <c r="H6" s="162">
        <v>54</v>
      </c>
      <c r="I6" s="63"/>
      <c r="J6" s="63">
        <v>14</v>
      </c>
      <c r="K6" s="63">
        <f>F6*1.5</f>
        <v>4.5</v>
      </c>
      <c r="L6" s="222">
        <f t="shared" si="0"/>
        <v>0</v>
      </c>
      <c r="M6" s="324"/>
      <c r="P6" s="159"/>
      <c r="Q6" s="159"/>
      <c r="R6" s="159"/>
    </row>
    <row r="7" spans="1:18" s="1" customFormat="1" ht="15" customHeight="1" x14ac:dyDescent="0.2">
      <c r="A7" s="165"/>
      <c r="B7" s="50"/>
      <c r="C7" s="221" t="s">
        <v>214</v>
      </c>
      <c r="D7" s="163" t="s">
        <v>213</v>
      </c>
      <c r="E7" s="161" t="s">
        <v>212</v>
      </c>
      <c r="F7" s="161">
        <v>3</v>
      </c>
      <c r="G7" s="161">
        <v>2</v>
      </c>
      <c r="H7" s="162">
        <v>54</v>
      </c>
      <c r="I7" s="63"/>
      <c r="J7" s="63">
        <v>14</v>
      </c>
      <c r="K7" s="63">
        <f>F7*1.5</f>
        <v>4.5</v>
      </c>
      <c r="L7" s="222">
        <f t="shared" si="0"/>
        <v>0</v>
      </c>
      <c r="M7" s="324"/>
      <c r="P7" s="159"/>
      <c r="Q7" s="159"/>
      <c r="R7" s="159"/>
    </row>
    <row r="8" spans="1:18" s="1" customFormat="1" ht="15" customHeight="1" x14ac:dyDescent="0.2">
      <c r="A8" s="165"/>
      <c r="B8" s="50"/>
      <c r="C8" s="221" t="s">
        <v>234</v>
      </c>
      <c r="D8" s="163" t="s">
        <v>14</v>
      </c>
      <c r="E8" s="161" t="s">
        <v>205</v>
      </c>
      <c r="F8" s="161">
        <v>3</v>
      </c>
      <c r="G8" s="161">
        <v>3</v>
      </c>
      <c r="H8" s="162">
        <v>43</v>
      </c>
      <c r="I8" s="63"/>
      <c r="J8" s="63">
        <v>14</v>
      </c>
      <c r="K8" s="63">
        <f>F8*1.5</f>
        <v>4.5</v>
      </c>
      <c r="L8" s="222">
        <f t="shared" si="0"/>
        <v>0</v>
      </c>
      <c r="M8" s="324"/>
      <c r="P8" s="159"/>
      <c r="Q8" s="159"/>
      <c r="R8" s="159"/>
    </row>
    <row r="9" spans="1:18" s="1" customFormat="1" ht="15" customHeight="1" x14ac:dyDescent="0.2">
      <c r="A9" s="165"/>
      <c r="B9" s="50"/>
      <c r="C9" s="221" t="s">
        <v>234</v>
      </c>
      <c r="D9" s="163" t="s">
        <v>14</v>
      </c>
      <c r="E9" s="161" t="s">
        <v>206</v>
      </c>
      <c r="F9" s="161">
        <v>3</v>
      </c>
      <c r="G9" s="161">
        <v>3</v>
      </c>
      <c r="H9" s="162">
        <v>39</v>
      </c>
      <c r="I9" s="63"/>
      <c r="J9" s="63">
        <v>14</v>
      </c>
      <c r="K9" s="63">
        <f t="shared" ref="K9:K16" si="1">F9*1</f>
        <v>3</v>
      </c>
      <c r="L9" s="222">
        <f t="shared" si="0"/>
        <v>0</v>
      </c>
      <c r="M9" s="324"/>
      <c r="P9" s="159"/>
      <c r="Q9" s="159"/>
      <c r="R9" s="159"/>
    </row>
    <row r="10" spans="1:18" s="1" customFormat="1" ht="15" customHeight="1" x14ac:dyDescent="0.2">
      <c r="A10" s="165"/>
      <c r="B10" s="50"/>
      <c r="C10" s="221" t="s">
        <v>242</v>
      </c>
      <c r="D10" s="163" t="s">
        <v>241</v>
      </c>
      <c r="E10" s="161" t="s">
        <v>227</v>
      </c>
      <c r="F10" s="161">
        <v>3</v>
      </c>
      <c r="G10" s="161">
        <v>2</v>
      </c>
      <c r="H10" s="162">
        <v>34</v>
      </c>
      <c r="I10" s="63"/>
      <c r="J10" s="63">
        <v>14</v>
      </c>
      <c r="K10" s="63">
        <f t="shared" si="1"/>
        <v>3</v>
      </c>
      <c r="L10" s="222">
        <f t="shared" si="0"/>
        <v>0</v>
      </c>
      <c r="M10" s="324"/>
      <c r="P10" s="159"/>
      <c r="Q10" s="159"/>
      <c r="R10" s="159"/>
    </row>
    <row r="11" spans="1:18" s="1" customFormat="1" ht="15" customHeight="1" x14ac:dyDescent="0.2">
      <c r="A11" s="165"/>
      <c r="B11" s="50"/>
      <c r="C11" s="221" t="s">
        <v>214</v>
      </c>
      <c r="D11" s="163" t="s">
        <v>251</v>
      </c>
      <c r="E11" s="161" t="s">
        <v>252</v>
      </c>
      <c r="F11" s="161">
        <v>3</v>
      </c>
      <c r="G11" s="161">
        <v>3</v>
      </c>
      <c r="H11" s="162">
        <v>14</v>
      </c>
      <c r="I11" s="63"/>
      <c r="J11" s="63">
        <v>14</v>
      </c>
      <c r="K11" s="63">
        <f t="shared" si="1"/>
        <v>3</v>
      </c>
      <c r="L11" s="222">
        <f t="shared" si="0"/>
        <v>0</v>
      </c>
      <c r="M11" s="324"/>
      <c r="P11" s="159"/>
      <c r="Q11" s="159"/>
      <c r="R11" s="159"/>
    </row>
    <row r="12" spans="1:18" s="1" customFormat="1" ht="15" customHeight="1" x14ac:dyDescent="0.2">
      <c r="A12" s="165"/>
      <c r="B12" s="50"/>
      <c r="C12" s="221" t="s">
        <v>272</v>
      </c>
      <c r="D12" s="163" t="s">
        <v>271</v>
      </c>
      <c r="E12" s="161" t="s">
        <v>252</v>
      </c>
      <c r="F12" s="161">
        <v>3</v>
      </c>
      <c r="G12" s="161">
        <v>1</v>
      </c>
      <c r="H12" s="162">
        <v>1</v>
      </c>
      <c r="I12" s="63"/>
      <c r="J12" s="63">
        <v>14</v>
      </c>
      <c r="K12" s="63">
        <f t="shared" si="1"/>
        <v>3</v>
      </c>
      <c r="L12" s="222">
        <f t="shared" si="0"/>
        <v>0</v>
      </c>
      <c r="M12" s="324"/>
      <c r="P12" s="159"/>
      <c r="Q12" s="159"/>
      <c r="R12" s="159"/>
    </row>
    <row r="13" spans="1:18" s="1" customFormat="1" ht="15" customHeight="1" x14ac:dyDescent="0.2">
      <c r="A13" s="165"/>
      <c r="B13" s="50"/>
      <c r="C13" s="221" t="s">
        <v>284</v>
      </c>
      <c r="D13" s="163" t="s">
        <v>283</v>
      </c>
      <c r="E13" s="161" t="s">
        <v>252</v>
      </c>
      <c r="F13" s="161">
        <v>3</v>
      </c>
      <c r="G13" s="161">
        <v>1</v>
      </c>
      <c r="H13" s="162">
        <v>1</v>
      </c>
      <c r="I13" s="63"/>
      <c r="J13" s="63">
        <v>14</v>
      </c>
      <c r="K13" s="63">
        <f t="shared" si="1"/>
        <v>3</v>
      </c>
      <c r="L13" s="222">
        <f t="shared" si="0"/>
        <v>0</v>
      </c>
      <c r="M13" s="324"/>
      <c r="P13" s="159"/>
      <c r="Q13" s="159"/>
      <c r="R13" s="159"/>
    </row>
    <row r="14" spans="1:18" s="1" customFormat="1" ht="15" customHeight="1" x14ac:dyDescent="0.2">
      <c r="A14" s="165"/>
      <c r="B14" s="50"/>
      <c r="C14" s="221" t="s">
        <v>290</v>
      </c>
      <c r="D14" s="163" t="s">
        <v>289</v>
      </c>
      <c r="E14" s="161" t="s">
        <v>252</v>
      </c>
      <c r="F14" s="161">
        <v>3</v>
      </c>
      <c r="G14" s="161">
        <v>3</v>
      </c>
      <c r="H14" s="162">
        <v>14</v>
      </c>
      <c r="I14" s="63"/>
      <c r="J14" s="63">
        <v>14</v>
      </c>
      <c r="K14" s="63">
        <f t="shared" si="1"/>
        <v>3</v>
      </c>
      <c r="L14" s="222">
        <f t="shared" si="0"/>
        <v>0</v>
      </c>
      <c r="M14" s="324"/>
      <c r="P14" s="159"/>
      <c r="Q14" s="159"/>
      <c r="R14" s="159"/>
    </row>
    <row r="15" spans="1:18" s="1" customFormat="1" ht="15" customHeight="1" x14ac:dyDescent="0.2">
      <c r="A15" s="165"/>
      <c r="B15" s="50"/>
      <c r="C15" s="221" t="s">
        <v>360</v>
      </c>
      <c r="D15" s="163" t="s">
        <v>359</v>
      </c>
      <c r="E15" s="161" t="s">
        <v>349</v>
      </c>
      <c r="F15" s="161">
        <v>3</v>
      </c>
      <c r="G15" s="161">
        <v>2</v>
      </c>
      <c r="H15" s="162">
        <v>7</v>
      </c>
      <c r="I15" s="63"/>
      <c r="J15" s="63">
        <v>14</v>
      </c>
      <c r="K15" s="63">
        <f t="shared" si="1"/>
        <v>3</v>
      </c>
      <c r="L15" s="222">
        <f t="shared" si="0"/>
        <v>0</v>
      </c>
      <c r="M15" s="324"/>
      <c r="P15" s="159"/>
      <c r="Q15" s="159"/>
      <c r="R15" s="159"/>
    </row>
    <row r="16" spans="1:18" s="1" customFormat="1" ht="15" customHeight="1" x14ac:dyDescent="0.2">
      <c r="A16" s="165"/>
      <c r="B16" s="50"/>
      <c r="C16" s="221" t="s">
        <v>576</v>
      </c>
      <c r="D16" s="163" t="s">
        <v>575</v>
      </c>
      <c r="E16" s="161" t="s">
        <v>570</v>
      </c>
      <c r="F16" s="161">
        <v>3</v>
      </c>
      <c r="G16" s="161">
        <v>2</v>
      </c>
      <c r="H16" s="162">
        <v>0</v>
      </c>
      <c r="I16" s="63"/>
      <c r="J16" s="63">
        <v>14</v>
      </c>
      <c r="K16" s="63">
        <f t="shared" si="1"/>
        <v>3</v>
      </c>
      <c r="L16" s="222">
        <f t="shared" si="0"/>
        <v>0</v>
      </c>
      <c r="M16" s="324"/>
      <c r="P16" s="159"/>
      <c r="Q16" s="159"/>
      <c r="R16" s="159"/>
    </row>
    <row r="17" spans="1:18" s="1" customFormat="1" ht="15" customHeight="1" thickBot="1" x14ac:dyDescent="0.25">
      <c r="A17" s="166"/>
      <c r="B17" s="51"/>
      <c r="C17" s="227"/>
      <c r="D17" s="227"/>
      <c r="E17" s="228"/>
      <c r="F17" s="228"/>
      <c r="G17" s="228"/>
      <c r="H17" s="229"/>
      <c r="I17" s="66"/>
      <c r="J17" s="66"/>
      <c r="K17" s="190"/>
      <c r="L17" s="225">
        <f>SUM(L4:L16)</f>
        <v>0</v>
      </c>
      <c r="M17" s="325"/>
      <c r="P17" s="159"/>
      <c r="Q17" s="159"/>
      <c r="R17" s="159"/>
    </row>
    <row r="18" spans="1:18" s="1" customFormat="1" ht="15" customHeight="1" x14ac:dyDescent="0.2">
      <c r="A18" s="174">
        <v>2</v>
      </c>
      <c r="B18" s="49" t="s">
        <v>47</v>
      </c>
      <c r="C18" s="223" t="s">
        <v>208</v>
      </c>
      <c r="D18" s="223" t="s">
        <v>207</v>
      </c>
      <c r="E18" s="157" t="s">
        <v>200</v>
      </c>
      <c r="F18" s="157">
        <v>3</v>
      </c>
      <c r="G18" s="157">
        <v>2</v>
      </c>
      <c r="H18" s="158">
        <v>51</v>
      </c>
      <c r="I18" s="61"/>
      <c r="J18" s="61">
        <v>14</v>
      </c>
      <c r="K18" s="61">
        <f>F18*1.5</f>
        <v>4.5</v>
      </c>
      <c r="L18" s="224">
        <f t="shared" ref="L18:L68" si="2">I18/J18*K18*F18</f>
        <v>0</v>
      </c>
      <c r="M18" s="323">
        <f>L25-6</f>
        <v>-6</v>
      </c>
      <c r="P18" s="159"/>
      <c r="Q18" s="159"/>
      <c r="R18" s="159"/>
    </row>
    <row r="19" spans="1:18" s="1" customFormat="1" ht="15" customHeight="1" x14ac:dyDescent="0.2">
      <c r="A19" s="165"/>
      <c r="B19" s="50"/>
      <c r="C19" s="163" t="s">
        <v>220</v>
      </c>
      <c r="D19" s="163" t="s">
        <v>219</v>
      </c>
      <c r="E19" s="161" t="s">
        <v>212</v>
      </c>
      <c r="F19" s="161">
        <v>3</v>
      </c>
      <c r="G19" s="161">
        <v>2</v>
      </c>
      <c r="H19" s="162">
        <v>53</v>
      </c>
      <c r="I19" s="63"/>
      <c r="J19" s="63">
        <v>14</v>
      </c>
      <c r="K19" s="63">
        <f>F19*1.5</f>
        <v>4.5</v>
      </c>
      <c r="L19" s="222">
        <f t="shared" si="2"/>
        <v>0</v>
      </c>
      <c r="M19" s="324"/>
    </row>
    <row r="20" spans="1:18" s="1" customFormat="1" ht="27" customHeight="1" x14ac:dyDescent="0.2">
      <c r="A20" s="165"/>
      <c r="B20" s="50"/>
      <c r="C20" s="170" t="s">
        <v>231</v>
      </c>
      <c r="D20" s="163" t="s">
        <v>230</v>
      </c>
      <c r="E20" s="161" t="s">
        <v>227</v>
      </c>
      <c r="F20" s="161">
        <v>3</v>
      </c>
      <c r="G20" s="161">
        <v>2</v>
      </c>
      <c r="H20" s="162">
        <v>33</v>
      </c>
      <c r="I20" s="63"/>
      <c r="J20" s="63">
        <v>14</v>
      </c>
      <c r="K20" s="63">
        <f>F20*1</f>
        <v>3</v>
      </c>
      <c r="L20" s="222">
        <f t="shared" si="2"/>
        <v>0</v>
      </c>
      <c r="M20" s="324"/>
    </row>
    <row r="21" spans="1:18" s="1" customFormat="1" ht="15" customHeight="1" x14ac:dyDescent="0.2">
      <c r="A21" s="165"/>
      <c r="B21" s="50"/>
      <c r="C21" s="163" t="s">
        <v>256</v>
      </c>
      <c r="D21" s="163" t="s">
        <v>255</v>
      </c>
      <c r="E21" s="161" t="s">
        <v>252</v>
      </c>
      <c r="F21" s="161">
        <v>3</v>
      </c>
      <c r="G21" s="161">
        <v>1</v>
      </c>
      <c r="H21" s="162">
        <v>4</v>
      </c>
      <c r="I21" s="63"/>
      <c r="J21" s="63">
        <v>14</v>
      </c>
      <c r="K21" s="63">
        <f>F21*1</f>
        <v>3</v>
      </c>
      <c r="L21" s="222">
        <f t="shared" si="2"/>
        <v>0</v>
      </c>
      <c r="M21" s="324"/>
    </row>
    <row r="22" spans="1:18" s="1" customFormat="1" ht="15" customHeight="1" x14ac:dyDescent="0.2">
      <c r="A22" s="165"/>
      <c r="B22" s="50"/>
      <c r="C22" s="163" t="s">
        <v>264</v>
      </c>
      <c r="D22" s="163" t="s">
        <v>263</v>
      </c>
      <c r="E22" s="161" t="s">
        <v>252</v>
      </c>
      <c r="F22" s="161">
        <v>3</v>
      </c>
      <c r="G22" s="161">
        <v>1</v>
      </c>
      <c r="H22" s="162">
        <v>0</v>
      </c>
      <c r="I22" s="63"/>
      <c r="J22" s="63">
        <v>14</v>
      </c>
      <c r="K22" s="63"/>
      <c r="L22" s="222">
        <f t="shared" si="2"/>
        <v>0</v>
      </c>
      <c r="M22" s="324"/>
    </row>
    <row r="23" spans="1:18" s="1" customFormat="1" ht="27" customHeight="1" x14ac:dyDescent="0.2">
      <c r="A23" s="165"/>
      <c r="B23" s="50"/>
      <c r="C23" s="170" t="s">
        <v>268</v>
      </c>
      <c r="D23" s="163" t="s">
        <v>267</v>
      </c>
      <c r="E23" s="161" t="s">
        <v>252</v>
      </c>
      <c r="F23" s="161">
        <v>3</v>
      </c>
      <c r="G23" s="161">
        <v>3</v>
      </c>
      <c r="H23" s="162">
        <v>14</v>
      </c>
      <c r="I23" s="63"/>
      <c r="J23" s="63">
        <v>14</v>
      </c>
      <c r="K23" s="63">
        <f>F23*1</f>
        <v>3</v>
      </c>
      <c r="L23" s="222">
        <f t="shared" si="2"/>
        <v>0</v>
      </c>
      <c r="M23" s="324"/>
    </row>
    <row r="24" spans="1:18" s="1" customFormat="1" ht="15" customHeight="1" x14ac:dyDescent="0.2">
      <c r="A24" s="165"/>
      <c r="B24" s="50"/>
      <c r="C24" s="163" t="s">
        <v>421</v>
      </c>
      <c r="D24" s="163" t="s">
        <v>565</v>
      </c>
      <c r="E24" s="161" t="s">
        <v>564</v>
      </c>
      <c r="F24" s="161">
        <v>3</v>
      </c>
      <c r="G24" s="161">
        <v>5</v>
      </c>
      <c r="H24" s="162">
        <v>9</v>
      </c>
      <c r="I24" s="63"/>
      <c r="J24" s="63">
        <v>14</v>
      </c>
      <c r="K24" s="63">
        <f>F24*1</f>
        <v>3</v>
      </c>
      <c r="L24" s="222">
        <f t="shared" si="2"/>
        <v>0</v>
      </c>
      <c r="M24" s="324"/>
    </row>
    <row r="25" spans="1:18" s="1" customFormat="1" ht="15" customHeight="1" thickBot="1" x14ac:dyDescent="0.25">
      <c r="A25" s="166"/>
      <c r="B25" s="51"/>
      <c r="C25" s="96"/>
      <c r="D25" s="110"/>
      <c r="E25" s="112"/>
      <c r="F25" s="66"/>
      <c r="G25" s="66"/>
      <c r="H25" s="66"/>
      <c r="I25" s="66"/>
      <c r="J25" s="66"/>
      <c r="K25" s="66"/>
      <c r="L25" s="225">
        <f>SUM(L18:L24)</f>
        <v>0</v>
      </c>
      <c r="M25" s="325"/>
    </row>
    <row r="26" spans="1:18" s="1" customFormat="1" ht="15" customHeight="1" x14ac:dyDescent="0.2">
      <c r="A26" s="174">
        <v>3</v>
      </c>
      <c r="B26" s="49" t="s">
        <v>37</v>
      </c>
      <c r="C26" s="223" t="s">
        <v>222</v>
      </c>
      <c r="D26" s="223" t="s">
        <v>221</v>
      </c>
      <c r="E26" s="157" t="s">
        <v>211</v>
      </c>
      <c r="F26" s="157">
        <v>3</v>
      </c>
      <c r="G26" s="157">
        <v>2</v>
      </c>
      <c r="H26" s="158">
        <v>54</v>
      </c>
      <c r="I26" s="61"/>
      <c r="J26" s="61">
        <v>14</v>
      </c>
      <c r="K26" s="61">
        <f>F26*1.5</f>
        <v>4.5</v>
      </c>
      <c r="L26" s="62">
        <f t="shared" si="2"/>
        <v>0</v>
      </c>
      <c r="M26" s="320">
        <f>L30-6</f>
        <v>-6</v>
      </c>
    </row>
    <row r="27" spans="1:18" s="1" customFormat="1" ht="15" customHeight="1" x14ac:dyDescent="0.2">
      <c r="A27" s="175"/>
      <c r="B27" s="50"/>
      <c r="C27" s="163" t="s">
        <v>222</v>
      </c>
      <c r="D27" s="163" t="s">
        <v>221</v>
      </c>
      <c r="E27" s="161" t="s">
        <v>212</v>
      </c>
      <c r="F27" s="161">
        <v>3</v>
      </c>
      <c r="G27" s="161">
        <v>2</v>
      </c>
      <c r="H27" s="162">
        <v>46</v>
      </c>
      <c r="I27" s="63"/>
      <c r="J27" s="63">
        <v>14</v>
      </c>
      <c r="K27" s="63">
        <f>F27*1.5</f>
        <v>4.5</v>
      </c>
      <c r="L27" s="64">
        <f t="shared" si="2"/>
        <v>0</v>
      </c>
      <c r="M27" s="321"/>
    </row>
    <row r="28" spans="1:18" s="1" customFormat="1" ht="15" customHeight="1" x14ac:dyDescent="0.2">
      <c r="A28" s="175"/>
      <c r="B28" s="50"/>
      <c r="C28" s="163" t="s">
        <v>229</v>
      </c>
      <c r="D28" s="163" t="s">
        <v>228</v>
      </c>
      <c r="E28" s="161" t="s">
        <v>227</v>
      </c>
      <c r="F28" s="161">
        <v>3</v>
      </c>
      <c r="G28" s="161">
        <v>2</v>
      </c>
      <c r="H28" s="162">
        <v>12</v>
      </c>
      <c r="I28" s="63"/>
      <c r="J28" s="63">
        <v>14</v>
      </c>
      <c r="K28" s="63">
        <f>F28*1</f>
        <v>3</v>
      </c>
      <c r="L28" s="64">
        <f t="shared" si="2"/>
        <v>0</v>
      </c>
      <c r="M28" s="321"/>
    </row>
    <row r="29" spans="1:18" s="1" customFormat="1" ht="15" customHeight="1" x14ac:dyDescent="0.2">
      <c r="A29" s="175"/>
      <c r="B29" s="50"/>
      <c r="C29" s="163" t="s">
        <v>233</v>
      </c>
      <c r="D29" s="163" t="s">
        <v>232</v>
      </c>
      <c r="E29" s="161" t="s">
        <v>227</v>
      </c>
      <c r="F29" s="161">
        <v>3</v>
      </c>
      <c r="G29" s="161">
        <v>2</v>
      </c>
      <c r="H29" s="162">
        <v>22</v>
      </c>
      <c r="I29" s="63"/>
      <c r="J29" s="63">
        <v>14</v>
      </c>
      <c r="K29" s="63">
        <f>F29*1</f>
        <v>3</v>
      </c>
      <c r="L29" s="64">
        <f t="shared" si="2"/>
        <v>0</v>
      </c>
      <c r="M29" s="321"/>
    </row>
    <row r="30" spans="1:18" s="1" customFormat="1" ht="15" customHeight="1" thickBot="1" x14ac:dyDescent="0.25">
      <c r="A30" s="176"/>
      <c r="B30" s="91"/>
      <c r="C30" s="48"/>
      <c r="D30" s="110"/>
      <c r="E30" s="112"/>
      <c r="F30" s="66"/>
      <c r="G30" s="66"/>
      <c r="H30" s="66"/>
      <c r="I30" s="66"/>
      <c r="J30" s="66"/>
      <c r="K30" s="66"/>
      <c r="L30" s="67">
        <f>SUM(L26:L29)</f>
        <v>0</v>
      </c>
      <c r="M30" s="322"/>
    </row>
    <row r="31" spans="1:18" s="1" customFormat="1" ht="15" customHeight="1" x14ac:dyDescent="0.2">
      <c r="A31" s="174">
        <v>4</v>
      </c>
      <c r="B31" s="49" t="s">
        <v>48</v>
      </c>
      <c r="C31" s="223" t="s">
        <v>210</v>
      </c>
      <c r="D31" s="223" t="s">
        <v>209</v>
      </c>
      <c r="E31" s="157" t="s">
        <v>200</v>
      </c>
      <c r="F31" s="157">
        <v>3</v>
      </c>
      <c r="G31" s="157">
        <v>1</v>
      </c>
      <c r="H31" s="158">
        <v>50</v>
      </c>
      <c r="I31" s="61"/>
      <c r="J31" s="61">
        <v>14</v>
      </c>
      <c r="K31" s="61">
        <f>F31*1.5</f>
        <v>4.5</v>
      </c>
      <c r="L31" s="62">
        <f t="shared" si="2"/>
        <v>0</v>
      </c>
      <c r="M31" s="320">
        <f>L36-6</f>
        <v>-6</v>
      </c>
    </row>
    <row r="32" spans="1:18" s="1" customFormat="1" ht="15" customHeight="1" x14ac:dyDescent="0.2">
      <c r="A32" s="175"/>
      <c r="B32" s="50"/>
      <c r="C32" s="163" t="s">
        <v>216</v>
      </c>
      <c r="D32" s="163" t="s">
        <v>215</v>
      </c>
      <c r="E32" s="161" t="s">
        <v>211</v>
      </c>
      <c r="F32" s="161">
        <v>3</v>
      </c>
      <c r="G32" s="161">
        <v>2</v>
      </c>
      <c r="H32" s="162">
        <v>53</v>
      </c>
      <c r="I32" s="63"/>
      <c r="J32" s="63">
        <v>14</v>
      </c>
      <c r="K32" s="63">
        <f>F32*1.5</f>
        <v>4.5</v>
      </c>
      <c r="L32" s="64">
        <f t="shared" si="2"/>
        <v>0</v>
      </c>
      <c r="M32" s="321"/>
    </row>
    <row r="33" spans="1:13" s="1" customFormat="1" ht="15" customHeight="1" x14ac:dyDescent="0.2">
      <c r="A33" s="175"/>
      <c r="B33" s="50"/>
      <c r="C33" s="163" t="s">
        <v>216</v>
      </c>
      <c r="D33" s="163" t="s">
        <v>215</v>
      </c>
      <c r="E33" s="161" t="s">
        <v>212</v>
      </c>
      <c r="F33" s="161">
        <v>3</v>
      </c>
      <c r="G33" s="161">
        <v>2</v>
      </c>
      <c r="H33" s="162">
        <v>51</v>
      </c>
      <c r="I33" s="63"/>
      <c r="J33" s="63">
        <v>14</v>
      </c>
      <c r="K33" s="63">
        <f t="shared" ref="K33" si="3">F33*1.5</f>
        <v>4.5</v>
      </c>
      <c r="L33" s="64">
        <f t="shared" si="2"/>
        <v>0</v>
      </c>
      <c r="M33" s="321"/>
    </row>
    <row r="34" spans="1:13" s="1" customFormat="1" ht="27" customHeight="1" x14ac:dyDescent="0.2">
      <c r="A34" s="175"/>
      <c r="B34" s="50"/>
      <c r="C34" s="170" t="s">
        <v>226</v>
      </c>
      <c r="D34" s="163" t="s">
        <v>225</v>
      </c>
      <c r="E34" s="161" t="s">
        <v>227</v>
      </c>
      <c r="F34" s="161">
        <v>3</v>
      </c>
      <c r="G34" s="161">
        <v>2</v>
      </c>
      <c r="H34" s="162">
        <v>24</v>
      </c>
      <c r="I34" s="63"/>
      <c r="J34" s="63">
        <v>14</v>
      </c>
      <c r="K34" s="63">
        <f>F34*1</f>
        <v>3</v>
      </c>
      <c r="L34" s="64">
        <f t="shared" si="2"/>
        <v>0</v>
      </c>
      <c r="M34" s="321"/>
    </row>
    <row r="35" spans="1:13" s="1" customFormat="1" ht="15" customHeight="1" x14ac:dyDescent="0.2">
      <c r="A35" s="175"/>
      <c r="B35" s="50"/>
      <c r="C35" s="163" t="s">
        <v>250</v>
      </c>
      <c r="D35" s="163" t="s">
        <v>249</v>
      </c>
      <c r="E35" s="161" t="s">
        <v>227</v>
      </c>
      <c r="F35" s="161">
        <v>3</v>
      </c>
      <c r="G35" s="161">
        <v>2</v>
      </c>
      <c r="H35" s="162">
        <v>11</v>
      </c>
      <c r="I35" s="63"/>
      <c r="J35" s="63">
        <v>14</v>
      </c>
      <c r="K35" s="63">
        <f>F35*1</f>
        <v>3</v>
      </c>
      <c r="L35" s="64">
        <f t="shared" si="2"/>
        <v>0</v>
      </c>
      <c r="M35" s="321"/>
    </row>
    <row r="36" spans="1:13" s="1" customFormat="1" ht="15" customHeight="1" thickBot="1" x14ac:dyDescent="0.25">
      <c r="A36" s="176"/>
      <c r="B36" s="51"/>
      <c r="C36" s="96"/>
      <c r="D36" s="110"/>
      <c r="E36" s="112"/>
      <c r="F36" s="66"/>
      <c r="G36" s="66"/>
      <c r="H36" s="66"/>
      <c r="I36" s="66"/>
      <c r="J36" s="66"/>
      <c r="K36" s="66"/>
      <c r="L36" s="67">
        <f>SUM(L31:L35)</f>
        <v>0</v>
      </c>
      <c r="M36" s="322"/>
    </row>
    <row r="37" spans="1:13" s="1" customFormat="1" ht="15" customHeight="1" x14ac:dyDescent="0.2">
      <c r="A37" s="174">
        <v>5</v>
      </c>
      <c r="B37" s="49" t="s">
        <v>38</v>
      </c>
      <c r="C37" s="230" t="s">
        <v>127</v>
      </c>
      <c r="D37" s="230" t="s">
        <v>126</v>
      </c>
      <c r="E37" s="231" t="s">
        <v>200</v>
      </c>
      <c r="F37" s="231">
        <v>3</v>
      </c>
      <c r="G37" s="231">
        <v>2</v>
      </c>
      <c r="H37" s="232">
        <v>52</v>
      </c>
      <c r="I37" s="61"/>
      <c r="J37" s="61">
        <v>14</v>
      </c>
      <c r="K37" s="61">
        <f>F37*1.5</f>
        <v>4.5</v>
      </c>
      <c r="L37" s="62">
        <f t="shared" si="2"/>
        <v>0</v>
      </c>
      <c r="M37" s="320">
        <f>L40-6</f>
        <v>-6</v>
      </c>
    </row>
    <row r="38" spans="1:13" s="1" customFormat="1" ht="15" customHeight="1" x14ac:dyDescent="0.2">
      <c r="A38" s="175"/>
      <c r="B38" s="50"/>
      <c r="C38" s="202" t="s">
        <v>127</v>
      </c>
      <c r="D38" s="202" t="s">
        <v>126</v>
      </c>
      <c r="E38" s="204" t="s">
        <v>419</v>
      </c>
      <c r="F38" s="204">
        <v>3</v>
      </c>
      <c r="G38" s="204">
        <v>1</v>
      </c>
      <c r="H38" s="205">
        <v>54</v>
      </c>
      <c r="I38" s="63"/>
      <c r="J38" s="63">
        <v>14</v>
      </c>
      <c r="K38" s="63">
        <f>F38*1.5</f>
        <v>4.5</v>
      </c>
      <c r="L38" s="64">
        <f t="shared" si="2"/>
        <v>0</v>
      </c>
      <c r="M38" s="321"/>
    </row>
    <row r="39" spans="1:13" s="1" customFormat="1" ht="15" customHeight="1" x14ac:dyDescent="0.2">
      <c r="A39" s="175"/>
      <c r="B39" s="50"/>
      <c r="C39" s="202" t="s">
        <v>127</v>
      </c>
      <c r="D39" s="202" t="s">
        <v>126</v>
      </c>
      <c r="E39" s="204" t="s">
        <v>420</v>
      </c>
      <c r="F39" s="204">
        <v>3</v>
      </c>
      <c r="G39" s="204">
        <v>1</v>
      </c>
      <c r="H39" s="205">
        <v>52</v>
      </c>
      <c r="I39" s="63"/>
      <c r="J39" s="63">
        <v>14</v>
      </c>
      <c r="K39" s="63">
        <f>F39*1.5</f>
        <v>4.5</v>
      </c>
      <c r="L39" s="64">
        <f t="shared" si="2"/>
        <v>0</v>
      </c>
      <c r="M39" s="321"/>
    </row>
    <row r="40" spans="1:13" s="1" customFormat="1" ht="15" customHeight="1" thickBot="1" x14ac:dyDescent="0.25">
      <c r="A40" s="176"/>
      <c r="B40" s="51"/>
      <c r="C40" s="96"/>
      <c r="D40" s="110"/>
      <c r="E40" s="112"/>
      <c r="F40" s="66"/>
      <c r="G40" s="66"/>
      <c r="H40" s="66"/>
      <c r="I40" s="66"/>
      <c r="J40" s="66"/>
      <c r="K40" s="66"/>
      <c r="L40" s="67">
        <f>SUM(L37:L39)</f>
        <v>0</v>
      </c>
      <c r="M40" s="322"/>
    </row>
    <row r="41" spans="1:13" s="1" customFormat="1" ht="15" customHeight="1" x14ac:dyDescent="0.2">
      <c r="A41" s="174">
        <v>6</v>
      </c>
      <c r="B41" s="49" t="s">
        <v>43</v>
      </c>
      <c r="C41" s="223" t="s">
        <v>222</v>
      </c>
      <c r="D41" s="223" t="s">
        <v>221</v>
      </c>
      <c r="E41" s="157" t="s">
        <v>211</v>
      </c>
      <c r="F41" s="157">
        <v>3</v>
      </c>
      <c r="G41" s="157">
        <v>2</v>
      </c>
      <c r="H41" s="158">
        <v>54</v>
      </c>
      <c r="I41" s="61"/>
      <c r="J41" s="61">
        <v>14</v>
      </c>
      <c r="K41" s="61">
        <f>F41*1.5</f>
        <v>4.5</v>
      </c>
      <c r="L41" s="62">
        <f t="shared" si="2"/>
        <v>0</v>
      </c>
      <c r="M41" s="320">
        <f>L49-3</f>
        <v>-3</v>
      </c>
    </row>
    <row r="42" spans="1:13" s="1" customFormat="1" ht="15" customHeight="1" x14ac:dyDescent="0.2">
      <c r="A42" s="175"/>
      <c r="B42" s="50"/>
      <c r="C42" s="163" t="s">
        <v>222</v>
      </c>
      <c r="D42" s="163" t="s">
        <v>221</v>
      </c>
      <c r="E42" s="161" t="s">
        <v>212</v>
      </c>
      <c r="F42" s="161">
        <v>3</v>
      </c>
      <c r="G42" s="161">
        <v>2</v>
      </c>
      <c r="H42" s="162">
        <v>46</v>
      </c>
      <c r="I42" s="63"/>
      <c r="J42" s="63">
        <v>14</v>
      </c>
      <c r="K42" s="63">
        <f>F42*1.5</f>
        <v>4.5</v>
      </c>
      <c r="L42" s="64">
        <f t="shared" si="2"/>
        <v>0</v>
      </c>
      <c r="M42" s="321"/>
    </row>
    <row r="43" spans="1:13" s="1" customFormat="1" ht="15" customHeight="1" x14ac:dyDescent="0.2">
      <c r="A43" s="175"/>
      <c r="B43" s="50"/>
      <c r="C43" s="163" t="s">
        <v>229</v>
      </c>
      <c r="D43" s="163" t="s">
        <v>228</v>
      </c>
      <c r="E43" s="161" t="s">
        <v>227</v>
      </c>
      <c r="F43" s="161">
        <v>3</v>
      </c>
      <c r="G43" s="161">
        <v>2</v>
      </c>
      <c r="H43" s="162">
        <v>12</v>
      </c>
      <c r="I43" s="63"/>
      <c r="J43" s="63">
        <v>14</v>
      </c>
      <c r="K43" s="63">
        <f>F43*1</f>
        <v>3</v>
      </c>
      <c r="L43" s="64">
        <f t="shared" si="2"/>
        <v>0</v>
      </c>
      <c r="M43" s="321"/>
    </row>
    <row r="44" spans="1:13" s="1" customFormat="1" ht="15" customHeight="1" x14ac:dyDescent="0.2">
      <c r="A44" s="175"/>
      <c r="B44" s="50"/>
      <c r="C44" s="163" t="s">
        <v>233</v>
      </c>
      <c r="D44" s="163" t="s">
        <v>232</v>
      </c>
      <c r="E44" s="161" t="s">
        <v>227</v>
      </c>
      <c r="F44" s="161">
        <v>3</v>
      </c>
      <c r="G44" s="161">
        <v>2</v>
      </c>
      <c r="H44" s="162">
        <v>22</v>
      </c>
      <c r="I44" s="63"/>
      <c r="J44" s="63">
        <v>14</v>
      </c>
      <c r="K44" s="63">
        <f>F44*1</f>
        <v>3</v>
      </c>
      <c r="L44" s="64">
        <f t="shared" si="2"/>
        <v>0</v>
      </c>
      <c r="M44" s="321"/>
    </row>
    <row r="45" spans="1:13" s="1" customFormat="1" ht="27" customHeight="1" x14ac:dyDescent="0.2">
      <c r="A45" s="175"/>
      <c r="B45" s="50"/>
      <c r="C45" s="170" t="s">
        <v>258</v>
      </c>
      <c r="D45" s="163" t="s">
        <v>257</v>
      </c>
      <c r="E45" s="161" t="s">
        <v>252</v>
      </c>
      <c r="F45" s="161">
        <v>3</v>
      </c>
      <c r="G45" s="161">
        <v>1</v>
      </c>
      <c r="H45" s="162">
        <v>2</v>
      </c>
      <c r="I45" s="63"/>
      <c r="J45" s="63">
        <v>14</v>
      </c>
      <c r="K45" s="63">
        <f>F45*1</f>
        <v>3</v>
      </c>
      <c r="L45" s="64">
        <f t="shared" si="2"/>
        <v>0</v>
      </c>
      <c r="M45" s="321"/>
    </row>
    <row r="46" spans="1:13" s="1" customFormat="1" ht="15" customHeight="1" x14ac:dyDescent="0.2">
      <c r="A46" s="175"/>
      <c r="B46" s="50"/>
      <c r="C46" s="163" t="s">
        <v>286</v>
      </c>
      <c r="D46" s="163" t="s">
        <v>285</v>
      </c>
      <c r="E46" s="161" t="s">
        <v>252</v>
      </c>
      <c r="F46" s="161">
        <v>3</v>
      </c>
      <c r="G46" s="161">
        <v>1</v>
      </c>
      <c r="H46" s="162">
        <v>2</v>
      </c>
      <c r="I46" s="63"/>
      <c r="J46" s="63">
        <v>14</v>
      </c>
      <c r="K46" s="63">
        <f>F46*1</f>
        <v>3</v>
      </c>
      <c r="L46" s="64">
        <f t="shared" si="2"/>
        <v>0</v>
      </c>
      <c r="M46" s="321"/>
    </row>
    <row r="47" spans="1:13" s="1" customFormat="1" ht="15" customHeight="1" x14ac:dyDescent="0.2">
      <c r="A47" s="175"/>
      <c r="B47" s="50"/>
      <c r="C47" s="163" t="s">
        <v>290</v>
      </c>
      <c r="D47" s="163" t="s">
        <v>289</v>
      </c>
      <c r="E47" s="161" t="s">
        <v>252</v>
      </c>
      <c r="F47" s="161">
        <v>3</v>
      </c>
      <c r="G47" s="161">
        <v>3</v>
      </c>
      <c r="H47" s="162">
        <v>14</v>
      </c>
      <c r="I47" s="63"/>
      <c r="J47" s="63">
        <v>14</v>
      </c>
      <c r="K47" s="63">
        <f>F47*1</f>
        <v>3</v>
      </c>
      <c r="L47" s="64">
        <f t="shared" si="2"/>
        <v>0</v>
      </c>
      <c r="M47" s="321"/>
    </row>
    <row r="48" spans="1:13" s="1" customFormat="1" ht="23.1" customHeight="1" x14ac:dyDescent="0.2">
      <c r="A48" s="175"/>
      <c r="B48" s="50"/>
      <c r="C48" s="163" t="s">
        <v>342</v>
      </c>
      <c r="D48" s="163" t="s">
        <v>341</v>
      </c>
      <c r="E48" s="161" t="s">
        <v>338</v>
      </c>
      <c r="F48" s="161">
        <v>3</v>
      </c>
      <c r="G48" s="161">
        <v>2</v>
      </c>
      <c r="H48" s="162">
        <v>43</v>
      </c>
      <c r="I48" s="63"/>
      <c r="J48" s="63">
        <v>14</v>
      </c>
      <c r="K48" s="63">
        <f>F48*1.5</f>
        <v>4.5</v>
      </c>
      <c r="L48" s="64">
        <f t="shared" si="2"/>
        <v>0</v>
      </c>
      <c r="M48" s="321"/>
    </row>
    <row r="49" spans="1:13" s="1" customFormat="1" ht="15" customHeight="1" thickBot="1" x14ac:dyDescent="0.25">
      <c r="A49" s="176"/>
      <c r="B49" s="91"/>
      <c r="C49" s="48"/>
      <c r="D49" s="110"/>
      <c r="E49" s="112"/>
      <c r="F49" s="66"/>
      <c r="G49" s="66"/>
      <c r="H49" s="66"/>
      <c r="I49" s="66"/>
      <c r="J49" s="66"/>
      <c r="K49" s="66"/>
      <c r="L49" s="67">
        <f>SUM(L41:L48)</f>
        <v>0</v>
      </c>
      <c r="M49" s="322"/>
    </row>
    <row r="50" spans="1:13" s="1" customFormat="1" ht="30" customHeight="1" x14ac:dyDescent="0.2">
      <c r="A50" s="174">
        <v>7</v>
      </c>
      <c r="B50" s="196" t="s">
        <v>45</v>
      </c>
      <c r="C50" s="223" t="s">
        <v>6</v>
      </c>
      <c r="D50" s="223" t="s">
        <v>7</v>
      </c>
      <c r="E50" s="157" t="s">
        <v>200</v>
      </c>
      <c r="F50" s="157">
        <v>3</v>
      </c>
      <c r="G50" s="157">
        <v>1</v>
      </c>
      <c r="H50" s="158">
        <v>50</v>
      </c>
      <c r="I50" s="61"/>
      <c r="J50" s="61">
        <v>14</v>
      </c>
      <c r="K50" s="61">
        <f>F50*1.5</f>
        <v>4.5</v>
      </c>
      <c r="L50" s="62">
        <f t="shared" si="2"/>
        <v>0</v>
      </c>
      <c r="M50" s="320">
        <f>L57-6</f>
        <v>-6</v>
      </c>
    </row>
    <row r="51" spans="1:13" s="1" customFormat="1" ht="15" customHeight="1" x14ac:dyDescent="0.2">
      <c r="A51" s="175"/>
      <c r="B51" s="50"/>
      <c r="C51" s="163" t="s">
        <v>216</v>
      </c>
      <c r="D51" s="163" t="s">
        <v>215</v>
      </c>
      <c r="E51" s="161" t="s">
        <v>211</v>
      </c>
      <c r="F51" s="161">
        <v>3</v>
      </c>
      <c r="G51" s="161">
        <v>2</v>
      </c>
      <c r="H51" s="162">
        <v>53</v>
      </c>
      <c r="I51" s="63"/>
      <c r="J51" s="63">
        <v>14</v>
      </c>
      <c r="K51" s="63">
        <f>F51*1.5</f>
        <v>4.5</v>
      </c>
      <c r="L51" s="64">
        <f t="shared" si="2"/>
        <v>0</v>
      </c>
      <c r="M51" s="321"/>
    </row>
    <row r="52" spans="1:13" s="1" customFormat="1" ht="15" customHeight="1" x14ac:dyDescent="0.2">
      <c r="A52" s="175"/>
      <c r="B52" s="50"/>
      <c r="C52" s="163" t="s">
        <v>216</v>
      </c>
      <c r="D52" s="163" t="s">
        <v>215</v>
      </c>
      <c r="E52" s="161" t="s">
        <v>212</v>
      </c>
      <c r="F52" s="161">
        <v>3</v>
      </c>
      <c r="G52" s="161">
        <v>2</v>
      </c>
      <c r="H52" s="162">
        <v>51</v>
      </c>
      <c r="I52" s="63"/>
      <c r="J52" s="63">
        <v>14</v>
      </c>
      <c r="K52" s="63">
        <f t="shared" ref="K52" si="4">F52*1.5</f>
        <v>4.5</v>
      </c>
      <c r="L52" s="64">
        <f t="shared" si="2"/>
        <v>0</v>
      </c>
      <c r="M52" s="321"/>
    </row>
    <row r="53" spans="1:13" s="1" customFormat="1" ht="15" customHeight="1" x14ac:dyDescent="0.2">
      <c r="A53" s="175"/>
      <c r="B53" s="50"/>
      <c r="C53" s="163" t="s">
        <v>250</v>
      </c>
      <c r="D53" s="163" t="s">
        <v>249</v>
      </c>
      <c r="E53" s="161" t="s">
        <v>227</v>
      </c>
      <c r="F53" s="161">
        <v>3</v>
      </c>
      <c r="G53" s="161">
        <v>2</v>
      </c>
      <c r="H53" s="162">
        <v>11</v>
      </c>
      <c r="I53" s="63"/>
      <c r="J53" s="63">
        <v>14</v>
      </c>
      <c r="K53" s="63">
        <f>F53*1</f>
        <v>3</v>
      </c>
      <c r="L53" s="64">
        <f t="shared" si="2"/>
        <v>0</v>
      </c>
      <c r="M53" s="321"/>
    </row>
    <row r="54" spans="1:13" s="1" customFormat="1" ht="27" customHeight="1" x14ac:dyDescent="0.2">
      <c r="A54" s="175"/>
      <c r="B54" s="50"/>
      <c r="C54" s="170" t="s">
        <v>254</v>
      </c>
      <c r="D54" s="163" t="s">
        <v>253</v>
      </c>
      <c r="E54" s="161" t="s">
        <v>252</v>
      </c>
      <c r="F54" s="161">
        <v>3</v>
      </c>
      <c r="G54" s="161">
        <v>1</v>
      </c>
      <c r="H54" s="162">
        <v>2</v>
      </c>
      <c r="I54" s="63"/>
      <c r="J54" s="63">
        <v>14</v>
      </c>
      <c r="K54" s="63">
        <f>F54*1</f>
        <v>3</v>
      </c>
      <c r="L54" s="64">
        <f t="shared" si="2"/>
        <v>0</v>
      </c>
      <c r="M54" s="321"/>
    </row>
    <row r="55" spans="1:13" s="1" customFormat="1" ht="15" customHeight="1" x14ac:dyDescent="0.2">
      <c r="A55" s="175"/>
      <c r="B55" s="50"/>
      <c r="C55" s="163" t="s">
        <v>276</v>
      </c>
      <c r="D55" s="163" t="s">
        <v>275</v>
      </c>
      <c r="E55" s="161" t="s">
        <v>252</v>
      </c>
      <c r="F55" s="161">
        <v>3</v>
      </c>
      <c r="G55" s="161">
        <v>1</v>
      </c>
      <c r="H55" s="162">
        <v>0</v>
      </c>
      <c r="I55" s="63"/>
      <c r="J55" s="63">
        <v>14</v>
      </c>
      <c r="K55" s="63"/>
      <c r="L55" s="64">
        <f t="shared" si="2"/>
        <v>0</v>
      </c>
      <c r="M55" s="321"/>
    </row>
    <row r="56" spans="1:13" s="1" customFormat="1" ht="15" customHeight="1" x14ac:dyDescent="0.2">
      <c r="A56" s="175"/>
      <c r="B56" s="50"/>
      <c r="C56" s="163" t="s">
        <v>136</v>
      </c>
      <c r="D56" s="163" t="s">
        <v>282</v>
      </c>
      <c r="E56" s="161" t="s">
        <v>252</v>
      </c>
      <c r="F56" s="161">
        <v>3</v>
      </c>
      <c r="G56" s="161">
        <v>2</v>
      </c>
      <c r="H56" s="162">
        <v>2</v>
      </c>
      <c r="I56" s="63"/>
      <c r="J56" s="63">
        <v>14</v>
      </c>
      <c r="K56" s="63">
        <f>F56*1</f>
        <v>3</v>
      </c>
      <c r="L56" s="64">
        <f t="shared" si="2"/>
        <v>0</v>
      </c>
      <c r="M56" s="321"/>
    </row>
    <row r="57" spans="1:13" s="1" customFormat="1" ht="15" customHeight="1" thickBot="1" x14ac:dyDescent="0.25">
      <c r="A57" s="176"/>
      <c r="B57" s="51"/>
      <c r="C57" s="96"/>
      <c r="D57" s="110"/>
      <c r="E57" s="112"/>
      <c r="F57" s="66"/>
      <c r="G57" s="66"/>
      <c r="H57" s="66"/>
      <c r="I57" s="66"/>
      <c r="J57" s="66"/>
      <c r="K57" s="66"/>
      <c r="L57" s="67">
        <f>SUM(L50:L56)</f>
        <v>0</v>
      </c>
      <c r="M57" s="322"/>
    </row>
    <row r="58" spans="1:13" s="1" customFormat="1" ht="15" customHeight="1" x14ac:dyDescent="0.2">
      <c r="A58" s="175">
        <v>8</v>
      </c>
      <c r="B58" s="50" t="s">
        <v>44</v>
      </c>
      <c r="C58" s="191" t="s">
        <v>208</v>
      </c>
      <c r="D58" s="191" t="s">
        <v>207</v>
      </c>
      <c r="E58" s="167" t="s">
        <v>201</v>
      </c>
      <c r="F58" s="167">
        <v>3</v>
      </c>
      <c r="G58" s="167">
        <v>2</v>
      </c>
      <c r="H58" s="168">
        <v>55</v>
      </c>
      <c r="I58" s="79"/>
      <c r="J58" s="79">
        <v>14</v>
      </c>
      <c r="K58" s="79">
        <f>F58*1.5</f>
        <v>4.5</v>
      </c>
      <c r="L58" s="68">
        <f t="shared" si="2"/>
        <v>0</v>
      </c>
      <c r="M58" s="326">
        <f>L64-6</f>
        <v>-6</v>
      </c>
    </row>
    <row r="59" spans="1:13" s="1" customFormat="1" ht="15" customHeight="1" x14ac:dyDescent="0.2">
      <c r="A59" s="175"/>
      <c r="B59" s="50"/>
      <c r="C59" s="163" t="s">
        <v>210</v>
      </c>
      <c r="D59" s="163" t="s">
        <v>209</v>
      </c>
      <c r="E59" s="161" t="s">
        <v>201</v>
      </c>
      <c r="F59" s="161">
        <v>3</v>
      </c>
      <c r="G59" s="161">
        <v>1</v>
      </c>
      <c r="H59" s="162">
        <v>54</v>
      </c>
      <c r="I59" s="63"/>
      <c r="J59" s="63">
        <v>14</v>
      </c>
      <c r="K59" s="63">
        <f>F59*1.5</f>
        <v>4.5</v>
      </c>
      <c r="L59" s="64">
        <f t="shared" si="2"/>
        <v>0</v>
      </c>
      <c r="M59" s="321"/>
    </row>
    <row r="60" spans="1:13" s="1" customFormat="1" ht="15" customHeight="1" x14ac:dyDescent="0.2">
      <c r="A60" s="175"/>
      <c r="B60" s="50"/>
      <c r="C60" s="163" t="s">
        <v>246</v>
      </c>
      <c r="D60" s="163" t="s">
        <v>245</v>
      </c>
      <c r="E60" s="161" t="s">
        <v>227</v>
      </c>
      <c r="F60" s="161">
        <v>3</v>
      </c>
      <c r="G60" s="161">
        <v>2</v>
      </c>
      <c r="H60" s="162">
        <v>38</v>
      </c>
      <c r="I60" s="63"/>
      <c r="J60" s="63">
        <v>14</v>
      </c>
      <c r="K60" s="63">
        <f>F60*1</f>
        <v>3</v>
      </c>
      <c r="L60" s="64">
        <f t="shared" si="2"/>
        <v>0</v>
      </c>
      <c r="M60" s="321"/>
    </row>
    <row r="61" spans="1:13" s="1" customFormat="1" ht="15" customHeight="1" x14ac:dyDescent="0.2">
      <c r="A61" s="175"/>
      <c r="B61" s="50"/>
      <c r="C61" s="163" t="s">
        <v>266</v>
      </c>
      <c r="D61" s="163" t="s">
        <v>265</v>
      </c>
      <c r="E61" s="161" t="s">
        <v>252</v>
      </c>
      <c r="F61" s="161">
        <v>3</v>
      </c>
      <c r="G61" s="161">
        <v>1</v>
      </c>
      <c r="H61" s="162">
        <v>2</v>
      </c>
      <c r="I61" s="63"/>
      <c r="J61" s="63">
        <v>14</v>
      </c>
      <c r="K61" s="63">
        <f>F61*1</f>
        <v>3</v>
      </c>
      <c r="L61" s="64">
        <f t="shared" si="2"/>
        <v>0</v>
      </c>
      <c r="M61" s="321"/>
    </row>
    <row r="62" spans="1:13" s="1" customFormat="1" ht="27" customHeight="1" x14ac:dyDescent="0.2">
      <c r="A62" s="175"/>
      <c r="B62" s="50"/>
      <c r="C62" s="170" t="s">
        <v>268</v>
      </c>
      <c r="D62" s="163" t="s">
        <v>267</v>
      </c>
      <c r="E62" s="161" t="s">
        <v>252</v>
      </c>
      <c r="F62" s="161">
        <v>3</v>
      </c>
      <c r="G62" s="161">
        <v>3</v>
      </c>
      <c r="H62" s="162">
        <v>14</v>
      </c>
      <c r="I62" s="63"/>
      <c r="J62" s="63">
        <v>14</v>
      </c>
      <c r="K62" s="63">
        <f>F62*1</f>
        <v>3</v>
      </c>
      <c r="L62" s="64">
        <f t="shared" si="2"/>
        <v>0</v>
      </c>
      <c r="M62" s="321"/>
    </row>
    <row r="63" spans="1:13" s="1" customFormat="1" ht="15" customHeight="1" x14ac:dyDescent="0.2">
      <c r="A63" s="175"/>
      <c r="B63" s="50"/>
      <c r="C63" s="163" t="s">
        <v>278</v>
      </c>
      <c r="D63" s="163" t="s">
        <v>277</v>
      </c>
      <c r="E63" s="161" t="s">
        <v>252</v>
      </c>
      <c r="F63" s="161">
        <v>3</v>
      </c>
      <c r="G63" s="161">
        <v>1</v>
      </c>
      <c r="H63" s="162">
        <v>1</v>
      </c>
      <c r="I63" s="63"/>
      <c r="J63" s="63">
        <v>14</v>
      </c>
      <c r="K63" s="63">
        <f>F63*1</f>
        <v>3</v>
      </c>
      <c r="L63" s="64">
        <f t="shared" si="2"/>
        <v>0</v>
      </c>
      <c r="M63" s="321"/>
    </row>
    <row r="64" spans="1:13" s="1" customFormat="1" ht="15" customHeight="1" thickBot="1" x14ac:dyDescent="0.25">
      <c r="A64" s="175"/>
      <c r="B64" s="50"/>
      <c r="C64" s="97"/>
      <c r="D64" s="106"/>
      <c r="E64" s="114"/>
      <c r="F64" s="69"/>
      <c r="G64" s="69"/>
      <c r="H64" s="69"/>
      <c r="I64" s="69"/>
      <c r="J64" s="69"/>
      <c r="K64" s="69"/>
      <c r="L64" s="80">
        <f>SUM(L58:L63)</f>
        <v>0</v>
      </c>
      <c r="M64" s="327"/>
    </row>
    <row r="65" spans="1:13" s="1" customFormat="1" ht="29.25" customHeight="1" x14ac:dyDescent="0.2">
      <c r="A65" s="174">
        <v>9</v>
      </c>
      <c r="B65" s="196" t="s">
        <v>46</v>
      </c>
      <c r="C65" s="223" t="s">
        <v>240</v>
      </c>
      <c r="D65" s="223" t="s">
        <v>239</v>
      </c>
      <c r="E65" s="157" t="s">
        <v>227</v>
      </c>
      <c r="F65" s="157">
        <v>3</v>
      </c>
      <c r="G65" s="157">
        <v>2</v>
      </c>
      <c r="H65" s="158">
        <v>28</v>
      </c>
      <c r="I65" s="61"/>
      <c r="J65" s="61">
        <v>14</v>
      </c>
      <c r="K65" s="61">
        <f>F65*1</f>
        <v>3</v>
      </c>
      <c r="L65" s="62">
        <f t="shared" si="2"/>
        <v>0</v>
      </c>
      <c r="M65" s="320">
        <f>L69-3</f>
        <v>-3</v>
      </c>
    </row>
    <row r="66" spans="1:13" s="1" customFormat="1" ht="15" customHeight="1" x14ac:dyDescent="0.2">
      <c r="A66" s="175"/>
      <c r="B66" s="50"/>
      <c r="C66" s="163" t="s">
        <v>244</v>
      </c>
      <c r="D66" s="163" t="s">
        <v>243</v>
      </c>
      <c r="E66" s="161" t="s">
        <v>227</v>
      </c>
      <c r="F66" s="161">
        <v>3</v>
      </c>
      <c r="G66" s="161">
        <v>2</v>
      </c>
      <c r="H66" s="162">
        <v>19</v>
      </c>
      <c r="I66" s="63"/>
      <c r="J66" s="63">
        <v>14</v>
      </c>
      <c r="K66" s="63">
        <f>F66*1</f>
        <v>3</v>
      </c>
      <c r="L66" s="64">
        <f t="shared" si="2"/>
        <v>0</v>
      </c>
      <c r="M66" s="321"/>
    </row>
    <row r="67" spans="1:13" s="1" customFormat="1" ht="15" customHeight="1" x14ac:dyDescent="0.2">
      <c r="A67" s="175"/>
      <c r="B67" s="50"/>
      <c r="C67" s="163" t="s">
        <v>248</v>
      </c>
      <c r="D67" s="163" t="s">
        <v>247</v>
      </c>
      <c r="E67" s="161" t="s">
        <v>227</v>
      </c>
      <c r="F67" s="161">
        <v>3</v>
      </c>
      <c r="G67" s="161">
        <v>2</v>
      </c>
      <c r="H67" s="162">
        <v>40</v>
      </c>
      <c r="I67" s="63"/>
      <c r="J67" s="63">
        <v>14</v>
      </c>
      <c r="K67" s="63">
        <f>F67*1</f>
        <v>3</v>
      </c>
      <c r="L67" s="64">
        <f t="shared" si="2"/>
        <v>0</v>
      </c>
      <c r="M67" s="321"/>
    </row>
    <row r="68" spans="1:13" s="1" customFormat="1" ht="15" customHeight="1" x14ac:dyDescent="0.2">
      <c r="A68" s="175"/>
      <c r="B68" s="50"/>
      <c r="C68" s="163" t="s">
        <v>367</v>
      </c>
      <c r="D68" s="163" t="s">
        <v>315</v>
      </c>
      <c r="E68" s="161" t="s">
        <v>364</v>
      </c>
      <c r="F68" s="161">
        <v>3</v>
      </c>
      <c r="G68" s="161">
        <v>2</v>
      </c>
      <c r="H68" s="162">
        <v>48</v>
      </c>
      <c r="I68" s="63"/>
      <c r="J68" s="63">
        <v>14</v>
      </c>
      <c r="K68" s="63">
        <f t="shared" ref="K68" si="5">F68*1.5</f>
        <v>4.5</v>
      </c>
      <c r="L68" s="64">
        <f t="shared" si="2"/>
        <v>0</v>
      </c>
      <c r="M68" s="321"/>
    </row>
    <row r="69" spans="1:13" s="1" customFormat="1" ht="15" customHeight="1" thickBot="1" x14ac:dyDescent="0.25">
      <c r="A69" s="176"/>
      <c r="B69" s="51"/>
      <c r="C69" s="96"/>
      <c r="D69" s="110"/>
      <c r="E69" s="112"/>
      <c r="F69" s="66"/>
      <c r="G69" s="66"/>
      <c r="H69" s="66"/>
      <c r="I69" s="66"/>
      <c r="J69" s="66"/>
      <c r="K69" s="66"/>
      <c r="L69" s="67">
        <f>SUM(L65:L68)</f>
        <v>0</v>
      </c>
      <c r="M69" s="322"/>
    </row>
    <row r="70" spans="1:13" s="1" customFormat="1" ht="15" customHeight="1" x14ac:dyDescent="0.2">
      <c r="A70" s="175">
        <v>10</v>
      </c>
      <c r="B70" s="50" t="s">
        <v>40</v>
      </c>
      <c r="C70" s="191" t="s">
        <v>10</v>
      </c>
      <c r="D70" s="191" t="s">
        <v>11</v>
      </c>
      <c r="E70" s="167" t="s">
        <v>211</v>
      </c>
      <c r="F70" s="167">
        <v>3</v>
      </c>
      <c r="G70" s="167">
        <v>2</v>
      </c>
      <c r="H70" s="168">
        <v>74</v>
      </c>
      <c r="I70" s="79"/>
      <c r="J70" s="79">
        <v>14</v>
      </c>
      <c r="K70" s="79">
        <f>F70*1.5</f>
        <v>4.5</v>
      </c>
      <c r="L70" s="68">
        <f t="shared" ref="L70:L144" si="6">I70/J70*K70*F70</f>
        <v>0</v>
      </c>
      <c r="M70" s="326">
        <f>L78-6</f>
        <v>-6</v>
      </c>
    </row>
    <row r="71" spans="1:13" s="1" customFormat="1" ht="15" customHeight="1" x14ac:dyDescent="0.2">
      <c r="A71" s="175"/>
      <c r="B71" s="50"/>
      <c r="C71" s="163" t="s">
        <v>10</v>
      </c>
      <c r="D71" s="163" t="s">
        <v>11</v>
      </c>
      <c r="E71" s="161" t="s">
        <v>212</v>
      </c>
      <c r="F71" s="161">
        <v>3</v>
      </c>
      <c r="G71" s="161">
        <v>2</v>
      </c>
      <c r="H71" s="162">
        <v>66</v>
      </c>
      <c r="I71" s="63"/>
      <c r="J71" s="63">
        <v>14</v>
      </c>
      <c r="K71" s="63">
        <f>F71*1.5</f>
        <v>4.5</v>
      </c>
      <c r="L71" s="64">
        <f t="shared" si="6"/>
        <v>0</v>
      </c>
      <c r="M71" s="321"/>
    </row>
    <row r="72" spans="1:13" s="1" customFormat="1" ht="15" customHeight="1" x14ac:dyDescent="0.2">
      <c r="A72" s="175"/>
      <c r="B72" s="50"/>
      <c r="C72" s="163" t="s">
        <v>218</v>
      </c>
      <c r="D72" s="163" t="s">
        <v>217</v>
      </c>
      <c r="E72" s="161" t="s">
        <v>211</v>
      </c>
      <c r="F72" s="161">
        <v>3</v>
      </c>
      <c r="G72" s="161">
        <v>2</v>
      </c>
      <c r="H72" s="162">
        <v>54</v>
      </c>
      <c r="I72" s="63"/>
      <c r="J72" s="63">
        <v>14</v>
      </c>
      <c r="K72" s="63">
        <f t="shared" ref="K72:K73" si="7">F72*1.5</f>
        <v>4.5</v>
      </c>
      <c r="L72" s="64">
        <f t="shared" si="6"/>
        <v>0</v>
      </c>
      <c r="M72" s="321"/>
    </row>
    <row r="73" spans="1:13" s="1" customFormat="1" ht="15" customHeight="1" x14ac:dyDescent="0.2">
      <c r="A73" s="175"/>
      <c r="B73" s="50"/>
      <c r="C73" s="163" t="s">
        <v>218</v>
      </c>
      <c r="D73" s="163" t="s">
        <v>217</v>
      </c>
      <c r="E73" s="161" t="s">
        <v>212</v>
      </c>
      <c r="F73" s="161">
        <v>3</v>
      </c>
      <c r="G73" s="161">
        <v>2</v>
      </c>
      <c r="H73" s="162">
        <v>53</v>
      </c>
      <c r="I73" s="63"/>
      <c r="J73" s="63">
        <v>14</v>
      </c>
      <c r="K73" s="63">
        <f t="shared" si="7"/>
        <v>4.5</v>
      </c>
      <c r="L73" s="64">
        <f t="shared" si="6"/>
        <v>0</v>
      </c>
      <c r="M73" s="321"/>
    </row>
    <row r="74" spans="1:13" s="1" customFormat="1" ht="27" customHeight="1" x14ac:dyDescent="0.2">
      <c r="A74" s="175"/>
      <c r="B74" s="50"/>
      <c r="C74" s="170" t="s">
        <v>231</v>
      </c>
      <c r="D74" s="163" t="s">
        <v>230</v>
      </c>
      <c r="E74" s="161" t="s">
        <v>227</v>
      </c>
      <c r="F74" s="161">
        <v>3</v>
      </c>
      <c r="G74" s="161">
        <v>2</v>
      </c>
      <c r="H74" s="162">
        <v>33</v>
      </c>
      <c r="I74" s="63"/>
      <c r="J74" s="63">
        <v>14</v>
      </c>
      <c r="K74" s="63">
        <f>F74*1</f>
        <v>3</v>
      </c>
      <c r="L74" s="64">
        <f t="shared" si="6"/>
        <v>0</v>
      </c>
      <c r="M74" s="321"/>
    </row>
    <row r="75" spans="1:13" s="1" customFormat="1" ht="23.1" customHeight="1" x14ac:dyDescent="0.2">
      <c r="A75" s="175"/>
      <c r="B75" s="50"/>
      <c r="C75" s="170" t="s">
        <v>270</v>
      </c>
      <c r="D75" s="163" t="s">
        <v>269</v>
      </c>
      <c r="E75" s="161" t="s">
        <v>252</v>
      </c>
      <c r="F75" s="161">
        <v>3</v>
      </c>
      <c r="G75" s="161">
        <v>1</v>
      </c>
      <c r="H75" s="162">
        <v>2</v>
      </c>
      <c r="I75" s="63"/>
      <c r="J75" s="63">
        <v>14</v>
      </c>
      <c r="K75" s="63">
        <f>F75*1</f>
        <v>3</v>
      </c>
      <c r="L75" s="64">
        <f t="shared" si="6"/>
        <v>0</v>
      </c>
      <c r="M75" s="321"/>
    </row>
    <row r="76" spans="1:13" s="1" customFormat="1" ht="15" customHeight="1" x14ac:dyDescent="0.2">
      <c r="A76" s="175"/>
      <c r="B76" s="50"/>
      <c r="C76" s="163" t="s">
        <v>290</v>
      </c>
      <c r="D76" s="163" t="s">
        <v>289</v>
      </c>
      <c r="E76" s="161" t="s">
        <v>252</v>
      </c>
      <c r="F76" s="161">
        <v>3</v>
      </c>
      <c r="G76" s="161">
        <v>3</v>
      </c>
      <c r="H76" s="162">
        <v>14</v>
      </c>
      <c r="I76" s="63"/>
      <c r="J76" s="63">
        <v>14</v>
      </c>
      <c r="K76" s="63">
        <f>F76*1</f>
        <v>3</v>
      </c>
      <c r="L76" s="64">
        <f t="shared" si="6"/>
        <v>0</v>
      </c>
      <c r="M76" s="321"/>
    </row>
    <row r="77" spans="1:13" s="1" customFormat="1" ht="27" customHeight="1" x14ac:dyDescent="0.2">
      <c r="A77" s="175"/>
      <c r="B77" s="50"/>
      <c r="C77" s="170" t="s">
        <v>291</v>
      </c>
      <c r="D77" s="163" t="s">
        <v>235</v>
      </c>
      <c r="E77" s="161" t="s">
        <v>252</v>
      </c>
      <c r="F77" s="161">
        <v>3</v>
      </c>
      <c r="G77" s="161">
        <v>1</v>
      </c>
      <c r="H77" s="162">
        <v>0</v>
      </c>
      <c r="I77" s="63"/>
      <c r="J77" s="63">
        <v>14</v>
      </c>
      <c r="K77" s="63"/>
      <c r="L77" s="64">
        <f t="shared" si="6"/>
        <v>0</v>
      </c>
      <c r="M77" s="321"/>
    </row>
    <row r="78" spans="1:13" s="1" customFormat="1" ht="15" customHeight="1" thickBot="1" x14ac:dyDescent="0.25">
      <c r="A78" s="175"/>
      <c r="B78" s="50"/>
      <c r="C78" s="97"/>
      <c r="D78" s="106"/>
      <c r="E78" s="114"/>
      <c r="F78" s="69"/>
      <c r="G78" s="69"/>
      <c r="H78" s="69"/>
      <c r="I78" s="69"/>
      <c r="J78" s="69"/>
      <c r="K78" s="69"/>
      <c r="L78" s="80">
        <f>SUM(L70:L77)</f>
        <v>0</v>
      </c>
      <c r="M78" s="327"/>
    </row>
    <row r="79" spans="1:13" s="1" customFormat="1" ht="15" customHeight="1" x14ac:dyDescent="0.2">
      <c r="A79" s="174">
        <v>11</v>
      </c>
      <c r="B79" s="49" t="s">
        <v>35</v>
      </c>
      <c r="C79" s="223" t="s">
        <v>220</v>
      </c>
      <c r="D79" s="223" t="s">
        <v>219</v>
      </c>
      <c r="E79" s="157" t="s">
        <v>211</v>
      </c>
      <c r="F79" s="157">
        <v>3</v>
      </c>
      <c r="G79" s="157">
        <v>2</v>
      </c>
      <c r="H79" s="158">
        <v>54</v>
      </c>
      <c r="I79" s="61"/>
      <c r="J79" s="61">
        <v>14</v>
      </c>
      <c r="K79" s="61">
        <f>F79*1.5</f>
        <v>4.5</v>
      </c>
      <c r="L79" s="62">
        <f t="shared" si="6"/>
        <v>0</v>
      </c>
      <c r="M79" s="320">
        <f>L84-6</f>
        <v>-6</v>
      </c>
    </row>
    <row r="80" spans="1:13" s="1" customFormat="1" ht="15" customHeight="1" x14ac:dyDescent="0.2">
      <c r="A80" s="175"/>
      <c r="B80" s="50"/>
      <c r="C80" s="163" t="s">
        <v>224</v>
      </c>
      <c r="D80" s="163" t="s">
        <v>223</v>
      </c>
      <c r="E80" s="161" t="s">
        <v>211</v>
      </c>
      <c r="F80" s="161">
        <v>3</v>
      </c>
      <c r="G80" s="161">
        <v>2</v>
      </c>
      <c r="H80" s="162">
        <v>54</v>
      </c>
      <c r="I80" s="63"/>
      <c r="J80" s="63">
        <v>14</v>
      </c>
      <c r="K80" s="63">
        <f>F8*1.5</f>
        <v>4.5</v>
      </c>
      <c r="L80" s="64">
        <f t="shared" si="6"/>
        <v>0</v>
      </c>
      <c r="M80" s="321"/>
    </row>
    <row r="81" spans="1:13" s="1" customFormat="1" ht="15" customHeight="1" x14ac:dyDescent="0.2">
      <c r="A81" s="175"/>
      <c r="B81" s="50"/>
      <c r="C81" s="163" t="s">
        <v>224</v>
      </c>
      <c r="D81" s="163" t="s">
        <v>223</v>
      </c>
      <c r="E81" s="161" t="s">
        <v>212</v>
      </c>
      <c r="F81" s="161">
        <v>3</v>
      </c>
      <c r="G81" s="161">
        <v>2</v>
      </c>
      <c r="H81" s="162">
        <v>53</v>
      </c>
      <c r="I81" s="63"/>
      <c r="J81" s="63">
        <v>14</v>
      </c>
      <c r="K81" s="63">
        <f t="shared" ref="K81" si="8">F9*1.5</f>
        <v>4.5</v>
      </c>
      <c r="L81" s="64">
        <f t="shared" si="6"/>
        <v>0</v>
      </c>
      <c r="M81" s="321"/>
    </row>
    <row r="82" spans="1:13" s="1" customFormat="1" ht="15" customHeight="1" x14ac:dyDescent="0.2">
      <c r="A82" s="175"/>
      <c r="B82" s="50"/>
      <c r="C82" s="163" t="s">
        <v>236</v>
      </c>
      <c r="D82" s="163" t="s">
        <v>235</v>
      </c>
      <c r="E82" s="161" t="s">
        <v>205</v>
      </c>
      <c r="F82" s="161">
        <v>3</v>
      </c>
      <c r="G82" s="161">
        <v>2</v>
      </c>
      <c r="H82" s="162">
        <v>4</v>
      </c>
      <c r="I82" s="63"/>
      <c r="J82" s="63">
        <v>14</v>
      </c>
      <c r="K82" s="63">
        <f>F10*1</f>
        <v>3</v>
      </c>
      <c r="L82" s="64">
        <f t="shared" si="6"/>
        <v>0</v>
      </c>
      <c r="M82" s="321"/>
    </row>
    <row r="83" spans="1:13" s="1" customFormat="1" ht="15" customHeight="1" x14ac:dyDescent="0.2">
      <c r="A83" s="175"/>
      <c r="B83" s="50"/>
      <c r="C83" s="163" t="s">
        <v>236</v>
      </c>
      <c r="D83" s="163" t="s">
        <v>235</v>
      </c>
      <c r="E83" s="161" t="s">
        <v>206</v>
      </c>
      <c r="F83" s="161">
        <v>3</v>
      </c>
      <c r="G83" s="161">
        <v>2</v>
      </c>
      <c r="H83" s="162">
        <v>6</v>
      </c>
      <c r="I83" s="63"/>
      <c r="J83" s="63">
        <v>14</v>
      </c>
      <c r="K83" s="63">
        <f>F11*1</f>
        <v>3</v>
      </c>
      <c r="L83" s="64">
        <f t="shared" si="6"/>
        <v>0</v>
      </c>
      <c r="M83" s="321"/>
    </row>
    <row r="84" spans="1:13" s="1" customFormat="1" ht="15" customHeight="1" thickBot="1" x14ac:dyDescent="0.25">
      <c r="A84" s="176"/>
      <c r="B84" s="51"/>
      <c r="C84" s="96"/>
      <c r="D84" s="110"/>
      <c r="E84" s="112"/>
      <c r="F84" s="66"/>
      <c r="G84" s="66"/>
      <c r="H84" s="66"/>
      <c r="I84" s="66"/>
      <c r="J84" s="66"/>
      <c r="K84" s="66"/>
      <c r="L84" s="67">
        <f>SUM(L79:L83)</f>
        <v>0</v>
      </c>
      <c r="M84" s="322"/>
    </row>
    <row r="85" spans="1:13" s="1" customFormat="1" ht="15" customHeight="1" x14ac:dyDescent="0.2">
      <c r="A85" s="175">
        <v>12</v>
      </c>
      <c r="B85" s="50" t="s">
        <v>42</v>
      </c>
      <c r="C85" s="191" t="s">
        <v>214</v>
      </c>
      <c r="D85" s="191" t="s">
        <v>213</v>
      </c>
      <c r="E85" s="167" t="s">
        <v>211</v>
      </c>
      <c r="F85" s="167">
        <v>3</v>
      </c>
      <c r="G85" s="167">
        <v>2</v>
      </c>
      <c r="H85" s="168">
        <v>54</v>
      </c>
      <c r="I85" s="79"/>
      <c r="J85" s="79">
        <v>14</v>
      </c>
      <c r="K85" s="79">
        <f>F85*1.5</f>
        <v>4.5</v>
      </c>
      <c r="L85" s="68">
        <f t="shared" si="6"/>
        <v>0</v>
      </c>
      <c r="M85" s="326">
        <f>L94-6</f>
        <v>-6</v>
      </c>
    </row>
    <row r="86" spans="1:13" s="1" customFormat="1" ht="15" customHeight="1" x14ac:dyDescent="0.2">
      <c r="A86" s="175"/>
      <c r="B86" s="50"/>
      <c r="C86" s="163" t="s">
        <v>214</v>
      </c>
      <c r="D86" s="163" t="s">
        <v>213</v>
      </c>
      <c r="E86" s="161" t="s">
        <v>212</v>
      </c>
      <c r="F86" s="161">
        <v>3</v>
      </c>
      <c r="G86" s="161">
        <v>2</v>
      </c>
      <c r="H86" s="162">
        <v>54</v>
      </c>
      <c r="I86" s="63"/>
      <c r="J86" s="63">
        <v>14</v>
      </c>
      <c r="K86" s="63">
        <f>F86*1.5</f>
        <v>4.5</v>
      </c>
      <c r="L86" s="64">
        <f t="shared" si="6"/>
        <v>0</v>
      </c>
      <c r="M86" s="321"/>
    </row>
    <row r="87" spans="1:13" s="1" customFormat="1" ht="15" customHeight="1" x14ac:dyDescent="0.2">
      <c r="A87" s="175"/>
      <c r="B87" s="50"/>
      <c r="C87" s="163" t="s">
        <v>224</v>
      </c>
      <c r="D87" s="163" t="s">
        <v>223</v>
      </c>
      <c r="E87" s="161" t="s">
        <v>211</v>
      </c>
      <c r="F87" s="161">
        <v>3</v>
      </c>
      <c r="G87" s="161">
        <v>2</v>
      </c>
      <c r="H87" s="162">
        <v>54</v>
      </c>
      <c r="I87" s="63"/>
      <c r="J87" s="63">
        <v>14</v>
      </c>
      <c r="K87" s="63">
        <f t="shared" ref="K87:K89" si="9">F87*1.5</f>
        <v>4.5</v>
      </c>
      <c r="L87" s="64">
        <f t="shared" si="6"/>
        <v>0</v>
      </c>
      <c r="M87" s="321"/>
    </row>
    <row r="88" spans="1:13" s="1" customFormat="1" ht="15" customHeight="1" x14ac:dyDescent="0.2">
      <c r="A88" s="175"/>
      <c r="B88" s="50"/>
      <c r="C88" s="163" t="s">
        <v>224</v>
      </c>
      <c r="D88" s="163" t="s">
        <v>223</v>
      </c>
      <c r="E88" s="161" t="s">
        <v>212</v>
      </c>
      <c r="F88" s="161">
        <v>3</v>
      </c>
      <c r="G88" s="161">
        <v>2</v>
      </c>
      <c r="H88" s="162">
        <v>53</v>
      </c>
      <c r="I88" s="63"/>
      <c r="J88" s="63">
        <v>14</v>
      </c>
      <c r="K88" s="63">
        <f t="shared" si="9"/>
        <v>4.5</v>
      </c>
      <c r="L88" s="64">
        <f t="shared" si="6"/>
        <v>0</v>
      </c>
      <c r="M88" s="321"/>
    </row>
    <row r="89" spans="1:13" s="1" customFormat="1" ht="15" customHeight="1" x14ac:dyDescent="0.2">
      <c r="A89" s="175"/>
      <c r="B89" s="50"/>
      <c r="C89" s="163" t="s">
        <v>129</v>
      </c>
      <c r="D89" s="163" t="s">
        <v>15</v>
      </c>
      <c r="E89" s="161" t="s">
        <v>205</v>
      </c>
      <c r="F89" s="161">
        <v>3</v>
      </c>
      <c r="G89" s="161">
        <v>3</v>
      </c>
      <c r="H89" s="162">
        <v>43</v>
      </c>
      <c r="I89" s="63"/>
      <c r="J89" s="63">
        <v>14</v>
      </c>
      <c r="K89" s="63">
        <f t="shared" si="9"/>
        <v>4.5</v>
      </c>
      <c r="L89" s="64">
        <f t="shared" si="6"/>
        <v>0</v>
      </c>
      <c r="M89" s="321"/>
    </row>
    <row r="90" spans="1:13" s="1" customFormat="1" ht="15" customHeight="1" x14ac:dyDescent="0.2">
      <c r="A90" s="175"/>
      <c r="B90" s="50"/>
      <c r="C90" s="163" t="s">
        <v>129</v>
      </c>
      <c r="D90" s="163" t="s">
        <v>15</v>
      </c>
      <c r="E90" s="161" t="s">
        <v>206</v>
      </c>
      <c r="F90" s="161">
        <v>3</v>
      </c>
      <c r="G90" s="161">
        <v>3</v>
      </c>
      <c r="H90" s="162">
        <v>38</v>
      </c>
      <c r="I90" s="63"/>
      <c r="J90" s="63">
        <v>14</v>
      </c>
      <c r="K90" s="63">
        <f>F90*1</f>
        <v>3</v>
      </c>
      <c r="L90" s="64">
        <f t="shared" si="6"/>
        <v>0</v>
      </c>
      <c r="M90" s="321"/>
    </row>
    <row r="91" spans="1:13" s="1" customFormat="1" ht="15" customHeight="1" x14ac:dyDescent="0.2">
      <c r="A91" s="175"/>
      <c r="B91" s="50"/>
      <c r="C91" s="163" t="s">
        <v>214</v>
      </c>
      <c r="D91" s="163" t="s">
        <v>251</v>
      </c>
      <c r="E91" s="161" t="s">
        <v>252</v>
      </c>
      <c r="F91" s="161">
        <v>3</v>
      </c>
      <c r="G91" s="161">
        <v>3</v>
      </c>
      <c r="H91" s="162">
        <v>14</v>
      </c>
      <c r="I91" s="63"/>
      <c r="J91" s="63">
        <v>14</v>
      </c>
      <c r="K91" s="63">
        <f>F91*1</f>
        <v>3</v>
      </c>
      <c r="L91" s="64">
        <f t="shared" si="6"/>
        <v>0</v>
      </c>
      <c r="M91" s="321"/>
    </row>
    <row r="92" spans="1:13" s="1" customFormat="1" ht="15" customHeight="1" x14ac:dyDescent="0.2">
      <c r="A92" s="175"/>
      <c r="B92" s="50"/>
      <c r="C92" s="163" t="s">
        <v>274</v>
      </c>
      <c r="D92" s="163" t="s">
        <v>273</v>
      </c>
      <c r="E92" s="161" t="s">
        <v>252</v>
      </c>
      <c r="F92" s="161">
        <v>3</v>
      </c>
      <c r="G92" s="161">
        <v>1</v>
      </c>
      <c r="H92" s="162">
        <v>1</v>
      </c>
      <c r="I92" s="63"/>
      <c r="J92" s="63">
        <v>14</v>
      </c>
      <c r="K92" s="63">
        <f>F92*1</f>
        <v>3</v>
      </c>
      <c r="L92" s="64">
        <f t="shared" si="6"/>
        <v>0</v>
      </c>
      <c r="M92" s="321"/>
    </row>
    <row r="93" spans="1:13" s="1" customFormat="1" ht="24.75" customHeight="1" x14ac:dyDescent="0.2">
      <c r="A93" s="175"/>
      <c r="B93" s="50"/>
      <c r="C93" s="170" t="s">
        <v>16</v>
      </c>
      <c r="D93" s="163" t="s">
        <v>17</v>
      </c>
      <c r="E93" s="161" t="s">
        <v>252</v>
      </c>
      <c r="F93" s="161">
        <v>3</v>
      </c>
      <c r="G93" s="161">
        <v>1</v>
      </c>
      <c r="H93" s="162">
        <v>2</v>
      </c>
      <c r="I93" s="63"/>
      <c r="J93" s="63">
        <v>14</v>
      </c>
      <c r="K93" s="63">
        <f>F93*1</f>
        <v>3</v>
      </c>
      <c r="L93" s="64">
        <f t="shared" si="6"/>
        <v>0</v>
      </c>
      <c r="M93" s="321"/>
    </row>
    <row r="94" spans="1:13" s="1" customFormat="1" ht="15" customHeight="1" thickBot="1" x14ac:dyDescent="0.25">
      <c r="A94" s="175"/>
      <c r="B94" s="220"/>
      <c r="C94" s="90"/>
      <c r="D94" s="106"/>
      <c r="E94" s="114"/>
      <c r="F94" s="69"/>
      <c r="G94" s="69"/>
      <c r="H94" s="69"/>
      <c r="I94" s="69"/>
      <c r="J94" s="69"/>
      <c r="K94" s="69"/>
      <c r="L94" s="80">
        <f>SUM(L85:L93)</f>
        <v>0</v>
      </c>
      <c r="M94" s="327"/>
    </row>
    <row r="95" spans="1:13" s="1" customFormat="1" ht="15" customHeight="1" x14ac:dyDescent="0.2">
      <c r="A95" s="233">
        <v>13</v>
      </c>
      <c r="B95" s="49" t="s">
        <v>49</v>
      </c>
      <c r="C95" s="223" t="s">
        <v>2</v>
      </c>
      <c r="D95" s="223" t="s">
        <v>202</v>
      </c>
      <c r="E95" s="157" t="s">
        <v>200</v>
      </c>
      <c r="F95" s="157">
        <v>3</v>
      </c>
      <c r="G95" s="157">
        <v>2</v>
      </c>
      <c r="H95" s="158">
        <v>53</v>
      </c>
      <c r="I95" s="61"/>
      <c r="J95" s="61">
        <v>14</v>
      </c>
      <c r="K95" s="61">
        <f>F95*1.5</f>
        <v>4.5</v>
      </c>
      <c r="L95" s="62">
        <f t="shared" si="6"/>
        <v>0</v>
      </c>
      <c r="M95" s="320">
        <f>L104-6</f>
        <v>-6</v>
      </c>
    </row>
    <row r="96" spans="1:13" s="1" customFormat="1" ht="15" customHeight="1" x14ac:dyDescent="0.2">
      <c r="A96" s="234"/>
      <c r="B96" s="50"/>
      <c r="C96" s="163" t="s">
        <v>2</v>
      </c>
      <c r="D96" s="163" t="s">
        <v>202</v>
      </c>
      <c r="E96" s="161" t="s">
        <v>201</v>
      </c>
      <c r="F96" s="161">
        <v>3</v>
      </c>
      <c r="G96" s="161">
        <v>2</v>
      </c>
      <c r="H96" s="162">
        <v>55</v>
      </c>
      <c r="I96" s="63"/>
      <c r="J96" s="63">
        <v>14</v>
      </c>
      <c r="K96" s="63">
        <f>F96*1.5</f>
        <v>4.5</v>
      </c>
      <c r="L96" s="64">
        <f t="shared" si="6"/>
        <v>0</v>
      </c>
      <c r="M96" s="321"/>
    </row>
    <row r="97" spans="1:13" s="1" customFormat="1" ht="15" customHeight="1" x14ac:dyDescent="0.2">
      <c r="A97" s="234"/>
      <c r="B97" s="50"/>
      <c r="C97" s="163" t="s">
        <v>208</v>
      </c>
      <c r="D97" s="163" t="s">
        <v>207</v>
      </c>
      <c r="E97" s="161" t="s">
        <v>200</v>
      </c>
      <c r="F97" s="161">
        <v>3</v>
      </c>
      <c r="G97" s="161">
        <v>2</v>
      </c>
      <c r="H97" s="162">
        <v>51</v>
      </c>
      <c r="I97" s="63"/>
      <c r="J97" s="63">
        <v>14</v>
      </c>
      <c r="K97" s="63">
        <f t="shared" ref="K97:K98" si="10">F97*1.5</f>
        <v>4.5</v>
      </c>
      <c r="L97" s="64">
        <f t="shared" si="6"/>
        <v>0</v>
      </c>
      <c r="M97" s="321"/>
    </row>
    <row r="98" spans="1:13" s="1" customFormat="1" ht="15" customHeight="1" x14ac:dyDescent="0.2">
      <c r="A98" s="234"/>
      <c r="B98" s="50"/>
      <c r="C98" s="163" t="s">
        <v>129</v>
      </c>
      <c r="D98" s="163" t="s">
        <v>15</v>
      </c>
      <c r="E98" s="161" t="s">
        <v>205</v>
      </c>
      <c r="F98" s="161">
        <v>3</v>
      </c>
      <c r="G98" s="161">
        <v>3</v>
      </c>
      <c r="H98" s="162">
        <v>43</v>
      </c>
      <c r="I98" s="63"/>
      <c r="J98" s="63">
        <v>14</v>
      </c>
      <c r="K98" s="63">
        <f t="shared" si="10"/>
        <v>4.5</v>
      </c>
      <c r="L98" s="64">
        <f t="shared" si="6"/>
        <v>0</v>
      </c>
      <c r="M98" s="321"/>
    </row>
    <row r="99" spans="1:13" s="1" customFormat="1" ht="15" customHeight="1" x14ac:dyDescent="0.2">
      <c r="A99" s="234"/>
      <c r="B99" s="50"/>
      <c r="C99" s="163" t="s">
        <v>129</v>
      </c>
      <c r="D99" s="163" t="s">
        <v>15</v>
      </c>
      <c r="E99" s="161" t="s">
        <v>206</v>
      </c>
      <c r="F99" s="161">
        <v>3</v>
      </c>
      <c r="G99" s="161">
        <v>3</v>
      </c>
      <c r="H99" s="162">
        <v>38</v>
      </c>
      <c r="I99" s="63"/>
      <c r="J99" s="63">
        <v>14</v>
      </c>
      <c r="K99" s="63">
        <f>F99*1</f>
        <v>3</v>
      </c>
      <c r="L99" s="64">
        <f t="shared" si="6"/>
        <v>0</v>
      </c>
      <c r="M99" s="321"/>
    </row>
    <row r="100" spans="1:13" s="1" customFormat="1" ht="15" customHeight="1" x14ac:dyDescent="0.2">
      <c r="A100" s="234"/>
      <c r="B100" s="50"/>
      <c r="C100" s="163" t="s">
        <v>214</v>
      </c>
      <c r="D100" s="163" t="s">
        <v>251</v>
      </c>
      <c r="E100" s="161" t="s">
        <v>252</v>
      </c>
      <c r="F100" s="161">
        <v>3</v>
      </c>
      <c r="G100" s="161">
        <v>3</v>
      </c>
      <c r="H100" s="162">
        <v>14</v>
      </c>
      <c r="I100" s="63"/>
      <c r="J100" s="63">
        <v>14</v>
      </c>
      <c r="K100" s="63">
        <f>F100*1</f>
        <v>3</v>
      </c>
      <c r="L100" s="64">
        <f t="shared" si="6"/>
        <v>0</v>
      </c>
      <c r="M100" s="321"/>
    </row>
    <row r="101" spans="1:13" s="1" customFormat="1" ht="15" customHeight="1" x14ac:dyDescent="0.2">
      <c r="A101" s="234"/>
      <c r="B101" s="50"/>
      <c r="C101" s="163" t="s">
        <v>260</v>
      </c>
      <c r="D101" s="163" t="s">
        <v>259</v>
      </c>
      <c r="E101" s="161" t="s">
        <v>252</v>
      </c>
      <c r="F101" s="161">
        <v>3</v>
      </c>
      <c r="G101" s="161">
        <v>1</v>
      </c>
      <c r="H101" s="162">
        <v>2</v>
      </c>
      <c r="I101" s="63"/>
      <c r="J101" s="63">
        <v>14</v>
      </c>
      <c r="K101" s="63">
        <f>F101*1</f>
        <v>3</v>
      </c>
      <c r="L101" s="64">
        <f t="shared" si="6"/>
        <v>0</v>
      </c>
      <c r="M101" s="321"/>
    </row>
    <row r="102" spans="1:13" s="1" customFormat="1" ht="15" customHeight="1" x14ac:dyDescent="0.2">
      <c r="A102" s="234"/>
      <c r="B102" s="50"/>
      <c r="C102" s="163" t="s">
        <v>262</v>
      </c>
      <c r="D102" s="163" t="s">
        <v>261</v>
      </c>
      <c r="E102" s="161" t="s">
        <v>252</v>
      </c>
      <c r="F102" s="161">
        <v>3</v>
      </c>
      <c r="G102" s="161">
        <v>1</v>
      </c>
      <c r="H102" s="162">
        <v>0</v>
      </c>
      <c r="I102" s="63"/>
      <c r="J102" s="63">
        <v>14</v>
      </c>
      <c r="K102" s="63"/>
      <c r="L102" s="64">
        <f t="shared" si="6"/>
        <v>0</v>
      </c>
      <c r="M102" s="321"/>
    </row>
    <row r="103" spans="1:13" s="1" customFormat="1" ht="15" customHeight="1" x14ac:dyDescent="0.2">
      <c r="A103" s="234"/>
      <c r="B103" s="50"/>
      <c r="C103" s="163" t="s">
        <v>280</v>
      </c>
      <c r="D103" s="163" t="s">
        <v>279</v>
      </c>
      <c r="E103" s="161" t="s">
        <v>252</v>
      </c>
      <c r="F103" s="161">
        <v>3</v>
      </c>
      <c r="G103" s="161">
        <v>1</v>
      </c>
      <c r="H103" s="162">
        <v>2</v>
      </c>
      <c r="I103" s="63"/>
      <c r="J103" s="63">
        <v>14</v>
      </c>
      <c r="K103" s="63">
        <f>F103*1</f>
        <v>3</v>
      </c>
      <c r="L103" s="64">
        <f t="shared" si="6"/>
        <v>0</v>
      </c>
      <c r="M103" s="321"/>
    </row>
    <row r="104" spans="1:13" s="1" customFormat="1" ht="15" customHeight="1" thickBot="1" x14ac:dyDescent="0.25">
      <c r="A104" s="235"/>
      <c r="B104" s="51"/>
      <c r="C104" s="96"/>
      <c r="D104" s="110"/>
      <c r="E104" s="112"/>
      <c r="F104" s="66"/>
      <c r="G104" s="66"/>
      <c r="H104" s="66"/>
      <c r="I104" s="66"/>
      <c r="J104" s="66"/>
      <c r="K104" s="66"/>
      <c r="L104" s="67">
        <f>SUM(L95:L103)</f>
        <v>0</v>
      </c>
      <c r="M104" s="322"/>
    </row>
    <row r="105" spans="1:13" s="1" customFormat="1" ht="27" customHeight="1" x14ac:dyDescent="0.2">
      <c r="A105" s="175">
        <v>14</v>
      </c>
      <c r="B105" s="197" t="s">
        <v>50</v>
      </c>
      <c r="C105" s="191" t="s">
        <v>127</v>
      </c>
      <c r="D105" s="191" t="s">
        <v>126</v>
      </c>
      <c r="E105" s="167" t="s">
        <v>201</v>
      </c>
      <c r="F105" s="167">
        <v>3</v>
      </c>
      <c r="G105" s="167">
        <v>2</v>
      </c>
      <c r="H105" s="168">
        <v>55</v>
      </c>
      <c r="I105" s="79"/>
      <c r="J105" s="79">
        <v>14</v>
      </c>
      <c r="K105" s="79">
        <f>F105*1.5</f>
        <v>4.5</v>
      </c>
      <c r="L105" s="68">
        <f t="shared" si="6"/>
        <v>0</v>
      </c>
      <c r="M105" s="326">
        <f>L108-6</f>
        <v>-6</v>
      </c>
    </row>
    <row r="106" spans="1:13" s="1" customFormat="1" ht="15" customHeight="1" x14ac:dyDescent="0.2">
      <c r="A106" s="175"/>
      <c r="B106" s="50"/>
      <c r="C106" s="163" t="s">
        <v>240</v>
      </c>
      <c r="D106" s="163" t="s">
        <v>239</v>
      </c>
      <c r="E106" s="161" t="s">
        <v>227</v>
      </c>
      <c r="F106" s="161">
        <v>3</v>
      </c>
      <c r="G106" s="161">
        <v>2</v>
      </c>
      <c r="H106" s="162">
        <v>28</v>
      </c>
      <c r="I106" s="63"/>
      <c r="J106" s="63">
        <v>14</v>
      </c>
      <c r="K106" s="63">
        <f>F106*1</f>
        <v>3</v>
      </c>
      <c r="L106" s="64">
        <f t="shared" si="6"/>
        <v>0</v>
      </c>
      <c r="M106" s="321"/>
    </row>
    <row r="107" spans="1:13" s="1" customFormat="1" ht="15" customHeight="1" x14ac:dyDescent="0.2">
      <c r="A107" s="175"/>
      <c r="B107" s="50"/>
      <c r="C107" s="163" t="s">
        <v>244</v>
      </c>
      <c r="D107" s="163" t="s">
        <v>243</v>
      </c>
      <c r="E107" s="161" t="s">
        <v>227</v>
      </c>
      <c r="F107" s="161">
        <v>3</v>
      </c>
      <c r="G107" s="161">
        <v>2</v>
      </c>
      <c r="H107" s="162">
        <v>19</v>
      </c>
      <c r="I107" s="63"/>
      <c r="J107" s="63">
        <v>14</v>
      </c>
      <c r="K107" s="63">
        <f>F107*1</f>
        <v>3</v>
      </c>
      <c r="L107" s="64">
        <f t="shared" si="6"/>
        <v>0</v>
      </c>
      <c r="M107" s="321"/>
    </row>
    <row r="108" spans="1:13" s="1" customFormat="1" ht="15" customHeight="1" thickBot="1" x14ac:dyDescent="0.25">
      <c r="A108" s="175"/>
      <c r="B108" s="50"/>
      <c r="C108" s="97"/>
      <c r="D108" s="106"/>
      <c r="E108" s="114"/>
      <c r="F108" s="69"/>
      <c r="G108" s="69"/>
      <c r="H108" s="69"/>
      <c r="I108" s="69"/>
      <c r="J108" s="69"/>
      <c r="K108" s="69"/>
      <c r="L108" s="80">
        <f>SUM(L105:L107)</f>
        <v>0</v>
      </c>
      <c r="M108" s="327"/>
    </row>
    <row r="109" spans="1:13" s="1" customFormat="1" ht="15" customHeight="1" x14ac:dyDescent="0.2">
      <c r="A109" s="174">
        <v>15</v>
      </c>
      <c r="B109" s="49" t="s">
        <v>36</v>
      </c>
      <c r="C109" s="223" t="s">
        <v>6</v>
      </c>
      <c r="D109" s="223" t="s">
        <v>7</v>
      </c>
      <c r="E109" s="157" t="s">
        <v>201</v>
      </c>
      <c r="F109" s="157">
        <v>3</v>
      </c>
      <c r="G109" s="157">
        <v>2</v>
      </c>
      <c r="H109" s="158">
        <v>56</v>
      </c>
      <c r="I109" s="61"/>
      <c r="J109" s="61">
        <v>14</v>
      </c>
      <c r="K109" s="61">
        <f>F109*1.5</f>
        <v>4.5</v>
      </c>
      <c r="L109" s="62">
        <f t="shared" si="6"/>
        <v>0</v>
      </c>
      <c r="M109" s="320">
        <f>L119-3</f>
        <v>-3</v>
      </c>
    </row>
    <row r="110" spans="1:13" s="1" customFormat="1" ht="15" customHeight="1" x14ac:dyDescent="0.2">
      <c r="A110" s="175"/>
      <c r="B110" s="50"/>
      <c r="C110" s="163" t="s">
        <v>204</v>
      </c>
      <c r="D110" s="163" t="s">
        <v>203</v>
      </c>
      <c r="E110" s="161" t="s">
        <v>200</v>
      </c>
      <c r="F110" s="161">
        <v>3</v>
      </c>
      <c r="G110" s="161">
        <v>2</v>
      </c>
      <c r="H110" s="162">
        <v>51</v>
      </c>
      <c r="I110" s="63"/>
      <c r="J110" s="63">
        <v>14</v>
      </c>
      <c r="K110" s="63">
        <f>F110*1.5</f>
        <v>4.5</v>
      </c>
      <c r="L110" s="64">
        <f t="shared" si="6"/>
        <v>0</v>
      </c>
      <c r="M110" s="321"/>
    </row>
    <row r="111" spans="1:13" s="1" customFormat="1" ht="15" customHeight="1" x14ac:dyDescent="0.2">
      <c r="A111" s="175"/>
      <c r="B111" s="50"/>
      <c r="C111" s="163" t="s">
        <v>204</v>
      </c>
      <c r="D111" s="163" t="s">
        <v>203</v>
      </c>
      <c r="E111" s="161" t="s">
        <v>201</v>
      </c>
      <c r="F111" s="161">
        <v>3</v>
      </c>
      <c r="G111" s="161">
        <v>2</v>
      </c>
      <c r="H111" s="162">
        <v>54</v>
      </c>
      <c r="I111" s="63"/>
      <c r="J111" s="63">
        <v>14</v>
      </c>
      <c r="K111" s="63">
        <f t="shared" ref="K111:K114" si="11">F111*1.5</f>
        <v>4.5</v>
      </c>
      <c r="L111" s="64">
        <f t="shared" si="6"/>
        <v>0</v>
      </c>
      <c r="M111" s="321"/>
    </row>
    <row r="112" spans="1:13" s="1" customFormat="1" ht="15" customHeight="1" x14ac:dyDescent="0.2">
      <c r="A112" s="175"/>
      <c r="B112" s="50"/>
      <c r="C112" s="163" t="s">
        <v>204</v>
      </c>
      <c r="D112" s="163" t="s">
        <v>203</v>
      </c>
      <c r="E112" s="161" t="s">
        <v>205</v>
      </c>
      <c r="F112" s="161">
        <v>3</v>
      </c>
      <c r="G112" s="161">
        <v>2</v>
      </c>
      <c r="H112" s="162">
        <v>42</v>
      </c>
      <c r="I112" s="63"/>
      <c r="J112" s="63">
        <v>14</v>
      </c>
      <c r="K112" s="63">
        <f t="shared" si="11"/>
        <v>4.5</v>
      </c>
      <c r="L112" s="64">
        <f t="shared" si="6"/>
        <v>0</v>
      </c>
      <c r="M112" s="321"/>
    </row>
    <row r="113" spans="1:13" s="1" customFormat="1" ht="15" customHeight="1" x14ac:dyDescent="0.2">
      <c r="A113" s="175"/>
      <c r="B113" s="50"/>
      <c r="C113" s="163" t="s">
        <v>204</v>
      </c>
      <c r="D113" s="163" t="s">
        <v>203</v>
      </c>
      <c r="E113" s="161" t="s">
        <v>206</v>
      </c>
      <c r="F113" s="161">
        <v>3</v>
      </c>
      <c r="G113" s="161">
        <v>2</v>
      </c>
      <c r="H113" s="162">
        <v>42</v>
      </c>
      <c r="I113" s="63"/>
      <c r="J113" s="63">
        <v>14</v>
      </c>
      <c r="K113" s="63">
        <f t="shared" si="11"/>
        <v>4.5</v>
      </c>
      <c r="L113" s="64">
        <f t="shared" si="6"/>
        <v>0</v>
      </c>
      <c r="M113" s="321"/>
    </row>
    <row r="114" spans="1:13" s="1" customFormat="1" ht="15" customHeight="1" x14ac:dyDescent="0.2">
      <c r="A114" s="175"/>
      <c r="B114" s="50"/>
      <c r="C114" s="163" t="s">
        <v>220</v>
      </c>
      <c r="D114" s="163" t="s">
        <v>219</v>
      </c>
      <c r="E114" s="161" t="s">
        <v>211</v>
      </c>
      <c r="F114" s="161">
        <v>3</v>
      </c>
      <c r="G114" s="161">
        <v>2</v>
      </c>
      <c r="H114" s="162">
        <v>54</v>
      </c>
      <c r="I114" s="63"/>
      <c r="J114" s="63">
        <v>14</v>
      </c>
      <c r="K114" s="63">
        <f t="shared" si="11"/>
        <v>4.5</v>
      </c>
      <c r="L114" s="64">
        <f t="shared" si="6"/>
        <v>0</v>
      </c>
      <c r="M114" s="321"/>
    </row>
    <row r="115" spans="1:13" s="1" customFormat="1" ht="15" customHeight="1" x14ac:dyDescent="0.2">
      <c r="A115" s="175"/>
      <c r="B115" s="50"/>
      <c r="C115" s="163" t="s">
        <v>238</v>
      </c>
      <c r="D115" s="163" t="s">
        <v>237</v>
      </c>
      <c r="E115" s="161" t="s">
        <v>227</v>
      </c>
      <c r="F115" s="161">
        <v>3</v>
      </c>
      <c r="G115" s="161">
        <v>2</v>
      </c>
      <c r="H115" s="162">
        <v>31</v>
      </c>
      <c r="I115" s="63"/>
      <c r="J115" s="63">
        <v>14</v>
      </c>
      <c r="K115" s="63">
        <f>F115*1</f>
        <v>3</v>
      </c>
      <c r="L115" s="64">
        <f t="shared" si="6"/>
        <v>0</v>
      </c>
      <c r="M115" s="321"/>
    </row>
    <row r="116" spans="1:13" s="1" customFormat="1" ht="15" customHeight="1" x14ac:dyDescent="0.2">
      <c r="A116" s="175"/>
      <c r="B116" s="50"/>
      <c r="C116" s="163" t="s">
        <v>268</v>
      </c>
      <c r="D116" s="163" t="s">
        <v>267</v>
      </c>
      <c r="E116" s="161" t="s">
        <v>252</v>
      </c>
      <c r="F116" s="161">
        <v>3</v>
      </c>
      <c r="G116" s="161">
        <v>3</v>
      </c>
      <c r="H116" s="162">
        <v>14</v>
      </c>
      <c r="I116" s="63"/>
      <c r="J116" s="63">
        <v>14</v>
      </c>
      <c r="K116" s="63">
        <f>F116*1</f>
        <v>3</v>
      </c>
      <c r="L116" s="64">
        <f t="shared" si="6"/>
        <v>0</v>
      </c>
      <c r="M116" s="321"/>
    </row>
    <row r="117" spans="1:13" s="1" customFormat="1" ht="15" customHeight="1" x14ac:dyDescent="0.2">
      <c r="A117" s="175"/>
      <c r="B117" s="50"/>
      <c r="C117" s="163" t="s">
        <v>238</v>
      </c>
      <c r="D117" s="163" t="s">
        <v>281</v>
      </c>
      <c r="E117" s="161" t="s">
        <v>252</v>
      </c>
      <c r="F117" s="161">
        <v>3</v>
      </c>
      <c r="G117" s="161">
        <v>1</v>
      </c>
      <c r="H117" s="162">
        <v>3</v>
      </c>
      <c r="I117" s="63"/>
      <c r="J117" s="63">
        <v>14</v>
      </c>
      <c r="K117" s="63">
        <f>F117*1</f>
        <v>3</v>
      </c>
      <c r="L117" s="64">
        <f t="shared" si="6"/>
        <v>0</v>
      </c>
      <c r="M117" s="321"/>
    </row>
    <row r="118" spans="1:13" s="1" customFormat="1" ht="15" customHeight="1" x14ac:dyDescent="0.2">
      <c r="A118" s="175"/>
      <c r="B118" s="50"/>
      <c r="C118" s="163" t="s">
        <v>288</v>
      </c>
      <c r="D118" s="163" t="s">
        <v>287</v>
      </c>
      <c r="E118" s="161" t="s">
        <v>252</v>
      </c>
      <c r="F118" s="161">
        <v>3</v>
      </c>
      <c r="G118" s="161">
        <v>1</v>
      </c>
      <c r="H118" s="162">
        <v>2</v>
      </c>
      <c r="I118" s="63"/>
      <c r="J118" s="63">
        <v>14</v>
      </c>
      <c r="K118" s="63">
        <f>F118*1</f>
        <v>3</v>
      </c>
      <c r="L118" s="64">
        <f t="shared" si="6"/>
        <v>0</v>
      </c>
      <c r="M118" s="321"/>
    </row>
    <row r="119" spans="1:13" s="1" customFormat="1" ht="15" customHeight="1" thickBot="1" x14ac:dyDescent="0.25">
      <c r="A119" s="176"/>
      <c r="B119" s="51"/>
      <c r="C119" s="96"/>
      <c r="D119" s="110"/>
      <c r="E119" s="112"/>
      <c r="F119" s="66"/>
      <c r="G119" s="66"/>
      <c r="H119" s="66"/>
      <c r="I119" s="66"/>
      <c r="J119" s="66"/>
      <c r="K119" s="66"/>
      <c r="L119" s="67">
        <f>SUM(L109:L118)</f>
        <v>0</v>
      </c>
      <c r="M119" s="322"/>
    </row>
    <row r="120" spans="1:13" s="1" customFormat="1" ht="15" customHeight="1" x14ac:dyDescent="0.2">
      <c r="A120" s="175">
        <v>16</v>
      </c>
      <c r="B120" s="50" t="s">
        <v>39</v>
      </c>
      <c r="C120" s="191" t="s">
        <v>220</v>
      </c>
      <c r="D120" s="191" t="s">
        <v>219</v>
      </c>
      <c r="E120" s="167" t="s">
        <v>212</v>
      </c>
      <c r="F120" s="167">
        <v>3</v>
      </c>
      <c r="G120" s="167">
        <v>2</v>
      </c>
      <c r="H120" s="168">
        <v>53</v>
      </c>
      <c r="I120" s="79"/>
      <c r="J120" s="79">
        <v>14</v>
      </c>
      <c r="K120" s="79">
        <f>F120*1.5</f>
        <v>4.5</v>
      </c>
      <c r="L120" s="68">
        <f t="shared" si="6"/>
        <v>0</v>
      </c>
      <c r="M120" s="326">
        <f>L122-6</f>
        <v>-6</v>
      </c>
    </row>
    <row r="121" spans="1:13" s="1" customFormat="1" ht="15" customHeight="1" x14ac:dyDescent="0.2">
      <c r="A121" s="175"/>
      <c r="B121" s="50"/>
      <c r="C121" s="163" t="s">
        <v>248</v>
      </c>
      <c r="D121" s="163" t="s">
        <v>247</v>
      </c>
      <c r="E121" s="161" t="s">
        <v>227</v>
      </c>
      <c r="F121" s="161">
        <v>3</v>
      </c>
      <c r="G121" s="161">
        <v>2</v>
      </c>
      <c r="H121" s="162">
        <v>40</v>
      </c>
      <c r="I121" s="63"/>
      <c r="J121" s="63">
        <v>14</v>
      </c>
      <c r="K121" s="63">
        <f>F121*1</f>
        <v>3</v>
      </c>
      <c r="L121" s="64">
        <f t="shared" si="6"/>
        <v>0</v>
      </c>
      <c r="M121" s="321"/>
    </row>
    <row r="122" spans="1:13" ht="15" customHeight="1" thickBot="1" x14ac:dyDescent="0.25">
      <c r="A122" s="53"/>
      <c r="B122" s="197"/>
      <c r="C122" s="77"/>
      <c r="D122" s="236"/>
      <c r="E122" s="218"/>
      <c r="F122" s="216"/>
      <c r="G122" s="77"/>
      <c r="H122" s="77"/>
      <c r="I122" s="77"/>
      <c r="J122" s="69"/>
      <c r="K122" s="69"/>
      <c r="L122" s="80">
        <f>SUM(L120:L121)</f>
        <v>0</v>
      </c>
      <c r="M122" s="327"/>
    </row>
    <row r="123" spans="1:13" ht="26.25" customHeight="1" x14ac:dyDescent="0.2">
      <c r="A123" s="55">
        <v>17</v>
      </c>
      <c r="B123" s="196" t="s">
        <v>51</v>
      </c>
      <c r="C123" s="223" t="s">
        <v>246</v>
      </c>
      <c r="D123" s="223" t="s">
        <v>245</v>
      </c>
      <c r="E123" s="157" t="s">
        <v>227</v>
      </c>
      <c r="F123" s="157">
        <v>3</v>
      </c>
      <c r="G123" s="157">
        <v>2</v>
      </c>
      <c r="H123" s="158">
        <v>38</v>
      </c>
      <c r="I123" s="72"/>
      <c r="J123" s="61">
        <v>14</v>
      </c>
      <c r="K123" s="61">
        <f>F123*1</f>
        <v>3</v>
      </c>
      <c r="L123" s="62">
        <f t="shared" si="6"/>
        <v>0</v>
      </c>
      <c r="M123" s="331">
        <f>L132-6</f>
        <v>-6</v>
      </c>
    </row>
    <row r="124" spans="1:13" ht="15" customHeight="1" x14ac:dyDescent="0.2">
      <c r="A124" s="53"/>
      <c r="B124" s="50"/>
      <c r="C124" s="202" t="s">
        <v>12</v>
      </c>
      <c r="D124" s="203" t="s">
        <v>13</v>
      </c>
      <c r="E124" s="204" t="s">
        <v>614</v>
      </c>
      <c r="F124" s="160">
        <v>3</v>
      </c>
      <c r="G124" s="161">
        <v>1</v>
      </c>
      <c r="H124" s="162">
        <v>50</v>
      </c>
      <c r="I124" s="70"/>
      <c r="J124" s="63">
        <v>14</v>
      </c>
      <c r="K124" s="63">
        <f>F124*1.5</f>
        <v>4.5</v>
      </c>
      <c r="L124" s="64">
        <f t="shared" si="6"/>
        <v>0</v>
      </c>
      <c r="M124" s="332"/>
    </row>
    <row r="125" spans="1:13" ht="15" customHeight="1" x14ac:dyDescent="0.2">
      <c r="A125" s="53"/>
      <c r="B125" s="50"/>
      <c r="C125" s="202" t="s">
        <v>12</v>
      </c>
      <c r="D125" s="203" t="s">
        <v>13</v>
      </c>
      <c r="E125" s="204" t="s">
        <v>615</v>
      </c>
      <c r="F125" s="160">
        <v>3</v>
      </c>
      <c r="G125" s="161">
        <v>1</v>
      </c>
      <c r="H125" s="162">
        <v>50</v>
      </c>
      <c r="I125" s="70"/>
      <c r="J125" s="63">
        <v>14</v>
      </c>
      <c r="K125" s="63">
        <f t="shared" ref="K125:K130" si="12">F125*1.5</f>
        <v>4.5</v>
      </c>
      <c r="L125" s="64">
        <f t="shared" si="6"/>
        <v>0</v>
      </c>
      <c r="M125" s="332"/>
    </row>
    <row r="126" spans="1:13" ht="15" customHeight="1" x14ac:dyDescent="0.2">
      <c r="A126" s="53"/>
      <c r="B126" s="50"/>
      <c r="C126" s="202" t="s">
        <v>12</v>
      </c>
      <c r="D126" s="203" t="s">
        <v>13</v>
      </c>
      <c r="E126" s="204" t="s">
        <v>616</v>
      </c>
      <c r="F126" s="160">
        <v>3</v>
      </c>
      <c r="G126" s="161">
        <v>1</v>
      </c>
      <c r="H126" s="162">
        <v>35</v>
      </c>
      <c r="I126" s="70"/>
      <c r="J126" s="63">
        <v>14</v>
      </c>
      <c r="K126" s="63">
        <f>F126*1</f>
        <v>3</v>
      </c>
      <c r="L126" s="64">
        <f t="shared" si="6"/>
        <v>0</v>
      </c>
      <c r="M126" s="332"/>
    </row>
    <row r="127" spans="1:13" ht="15" customHeight="1" x14ac:dyDescent="0.2">
      <c r="A127" s="53"/>
      <c r="B127" s="50"/>
      <c r="C127" s="202" t="s">
        <v>12</v>
      </c>
      <c r="D127" s="203" t="s">
        <v>13</v>
      </c>
      <c r="E127" s="204" t="s">
        <v>617</v>
      </c>
      <c r="F127" s="160">
        <v>3</v>
      </c>
      <c r="G127" s="161">
        <v>1</v>
      </c>
      <c r="H127" s="162">
        <v>50</v>
      </c>
      <c r="I127" s="70"/>
      <c r="J127" s="63">
        <v>14</v>
      </c>
      <c r="K127" s="63">
        <f t="shared" si="12"/>
        <v>4.5</v>
      </c>
      <c r="L127" s="64">
        <f t="shared" si="6"/>
        <v>0</v>
      </c>
      <c r="M127" s="332"/>
    </row>
    <row r="128" spans="1:13" ht="15" customHeight="1" x14ac:dyDescent="0.2">
      <c r="A128" s="53"/>
      <c r="B128" s="50"/>
      <c r="C128" s="202" t="s">
        <v>12</v>
      </c>
      <c r="D128" s="203" t="s">
        <v>13</v>
      </c>
      <c r="E128" s="203" t="s">
        <v>173</v>
      </c>
      <c r="F128" s="160">
        <v>3</v>
      </c>
      <c r="G128" s="161">
        <v>1</v>
      </c>
      <c r="H128" s="162">
        <v>38</v>
      </c>
      <c r="I128" s="70"/>
      <c r="J128" s="63">
        <v>14</v>
      </c>
      <c r="K128" s="63">
        <f>F128*1</f>
        <v>3</v>
      </c>
      <c r="L128" s="64">
        <f t="shared" si="6"/>
        <v>0</v>
      </c>
      <c r="M128" s="332"/>
    </row>
    <row r="129" spans="1:13" ht="15" customHeight="1" x14ac:dyDescent="0.2">
      <c r="A129" s="53"/>
      <c r="B129" s="50"/>
      <c r="C129" s="202" t="s">
        <v>12</v>
      </c>
      <c r="D129" s="203" t="s">
        <v>13</v>
      </c>
      <c r="E129" s="203" t="s">
        <v>396</v>
      </c>
      <c r="F129" s="160">
        <v>3</v>
      </c>
      <c r="G129" s="161">
        <v>1</v>
      </c>
      <c r="H129" s="162">
        <v>49</v>
      </c>
      <c r="I129" s="70"/>
      <c r="J129" s="63">
        <v>14</v>
      </c>
      <c r="K129" s="63">
        <f t="shared" si="12"/>
        <v>4.5</v>
      </c>
      <c r="L129" s="64">
        <f t="shared" si="6"/>
        <v>0</v>
      </c>
      <c r="M129" s="332"/>
    </row>
    <row r="130" spans="1:13" ht="15" customHeight="1" x14ac:dyDescent="0.2">
      <c r="A130" s="53"/>
      <c r="B130" s="50"/>
      <c r="C130" s="202" t="s">
        <v>12</v>
      </c>
      <c r="D130" s="203" t="s">
        <v>13</v>
      </c>
      <c r="E130" s="203" t="s">
        <v>397</v>
      </c>
      <c r="F130" s="160">
        <v>3</v>
      </c>
      <c r="G130" s="161">
        <v>1</v>
      </c>
      <c r="H130" s="162">
        <v>43</v>
      </c>
      <c r="I130" s="70"/>
      <c r="J130" s="63">
        <v>14</v>
      </c>
      <c r="K130" s="63">
        <f t="shared" si="12"/>
        <v>4.5</v>
      </c>
      <c r="L130" s="64">
        <f t="shared" si="6"/>
        <v>0</v>
      </c>
      <c r="M130" s="332"/>
    </row>
    <row r="131" spans="1:13" ht="15" customHeight="1" x14ac:dyDescent="0.2">
      <c r="A131" s="53"/>
      <c r="B131" s="50"/>
      <c r="C131" s="202" t="s">
        <v>12</v>
      </c>
      <c r="D131" s="203" t="s">
        <v>13</v>
      </c>
      <c r="E131" s="203" t="s">
        <v>492</v>
      </c>
      <c r="F131" s="160">
        <v>3</v>
      </c>
      <c r="G131" s="161">
        <v>1</v>
      </c>
      <c r="H131" s="162">
        <v>36</v>
      </c>
      <c r="I131" s="70"/>
      <c r="J131" s="63">
        <v>14</v>
      </c>
      <c r="K131" s="63">
        <f>F131*1</f>
        <v>3</v>
      </c>
      <c r="L131" s="64">
        <f t="shared" ref="L131" si="13">I131/J131*K131*F131</f>
        <v>0</v>
      </c>
      <c r="M131" s="332"/>
    </row>
    <row r="132" spans="1:13" ht="15" customHeight="1" thickBot="1" x14ac:dyDescent="0.25">
      <c r="A132" s="54"/>
      <c r="B132" s="93"/>
      <c r="C132" s="71"/>
      <c r="D132" s="237"/>
      <c r="E132" s="171"/>
      <c r="F132" s="169"/>
      <c r="G132" s="71"/>
      <c r="H132" s="71"/>
      <c r="I132" s="71"/>
      <c r="J132" s="66"/>
      <c r="K132" s="66"/>
      <c r="L132" s="67">
        <f>SUM(L123:L131)</f>
        <v>0</v>
      </c>
      <c r="M132" s="333"/>
    </row>
    <row r="133" spans="1:13" ht="30" customHeight="1" x14ac:dyDescent="0.2">
      <c r="A133" s="74">
        <v>18</v>
      </c>
      <c r="B133" s="197" t="s">
        <v>41</v>
      </c>
      <c r="C133" s="191" t="s">
        <v>6</v>
      </c>
      <c r="D133" s="191" t="s">
        <v>7</v>
      </c>
      <c r="E133" s="167" t="s">
        <v>201</v>
      </c>
      <c r="F133" s="167">
        <v>3</v>
      </c>
      <c r="G133" s="167">
        <v>2</v>
      </c>
      <c r="H133" s="168">
        <v>56</v>
      </c>
      <c r="I133" s="81"/>
      <c r="J133" s="79">
        <v>14</v>
      </c>
      <c r="K133" s="79">
        <f>F133*1.5</f>
        <v>4.5</v>
      </c>
      <c r="L133" s="68">
        <f t="shared" si="6"/>
        <v>0</v>
      </c>
      <c r="M133" s="334">
        <f>L139-6</f>
        <v>-6</v>
      </c>
    </row>
    <row r="134" spans="1:13" ht="15" customHeight="1" x14ac:dyDescent="0.2">
      <c r="A134" s="53"/>
      <c r="B134" s="50"/>
      <c r="C134" s="163" t="s">
        <v>127</v>
      </c>
      <c r="D134" s="163" t="s">
        <v>126</v>
      </c>
      <c r="E134" s="161" t="s">
        <v>201</v>
      </c>
      <c r="F134" s="161">
        <v>3</v>
      </c>
      <c r="G134" s="161">
        <v>2</v>
      </c>
      <c r="H134" s="162">
        <v>55</v>
      </c>
      <c r="I134" s="70"/>
      <c r="J134" s="63">
        <v>14</v>
      </c>
      <c r="K134" s="63">
        <f>F134*1.5</f>
        <v>4.5</v>
      </c>
      <c r="L134" s="64">
        <f t="shared" si="6"/>
        <v>0</v>
      </c>
      <c r="M134" s="335"/>
    </row>
    <row r="135" spans="1:13" ht="15" customHeight="1" x14ac:dyDescent="0.2">
      <c r="A135" s="56"/>
      <c r="B135" s="50"/>
      <c r="C135" s="163" t="s">
        <v>226</v>
      </c>
      <c r="D135" s="163" t="s">
        <v>225</v>
      </c>
      <c r="E135" s="161" t="s">
        <v>227</v>
      </c>
      <c r="F135" s="161">
        <v>3</v>
      </c>
      <c r="G135" s="161">
        <v>2</v>
      </c>
      <c r="H135" s="162">
        <v>24</v>
      </c>
      <c r="I135" s="63"/>
      <c r="J135" s="63">
        <v>14</v>
      </c>
      <c r="K135" s="63">
        <f>F135*1</f>
        <v>3</v>
      </c>
      <c r="L135" s="64">
        <f t="shared" si="6"/>
        <v>0</v>
      </c>
      <c r="M135" s="335"/>
    </row>
    <row r="136" spans="1:13" ht="15" customHeight="1" x14ac:dyDescent="0.2">
      <c r="A136" s="56"/>
      <c r="B136" s="50"/>
      <c r="C136" s="163" t="s">
        <v>234</v>
      </c>
      <c r="D136" s="163" t="s">
        <v>14</v>
      </c>
      <c r="E136" s="161" t="s">
        <v>205</v>
      </c>
      <c r="F136" s="161">
        <v>3</v>
      </c>
      <c r="G136" s="161">
        <v>3</v>
      </c>
      <c r="H136" s="162">
        <v>43</v>
      </c>
      <c r="I136" s="63"/>
      <c r="J136" s="63">
        <v>14</v>
      </c>
      <c r="K136" s="63">
        <f t="shared" ref="K136:K138" si="14">F136*1.5</f>
        <v>4.5</v>
      </c>
      <c r="L136" s="64">
        <f t="shared" si="6"/>
        <v>0</v>
      </c>
      <c r="M136" s="335"/>
    </row>
    <row r="137" spans="1:13" ht="15" customHeight="1" x14ac:dyDescent="0.2">
      <c r="A137" s="56"/>
      <c r="B137" s="50"/>
      <c r="C137" s="163" t="s">
        <v>234</v>
      </c>
      <c r="D137" s="163" t="s">
        <v>14</v>
      </c>
      <c r="E137" s="161" t="s">
        <v>206</v>
      </c>
      <c r="F137" s="161">
        <v>3</v>
      </c>
      <c r="G137" s="161">
        <v>3</v>
      </c>
      <c r="H137" s="162">
        <v>39</v>
      </c>
      <c r="I137" s="63"/>
      <c r="J137" s="63">
        <v>14</v>
      </c>
      <c r="K137" s="63">
        <f>F137*1</f>
        <v>3</v>
      </c>
      <c r="L137" s="64">
        <f t="shared" si="6"/>
        <v>0</v>
      </c>
      <c r="M137" s="335"/>
    </row>
    <row r="138" spans="1:13" ht="15" customHeight="1" x14ac:dyDescent="0.2">
      <c r="A138" s="56"/>
      <c r="B138" s="50"/>
      <c r="C138" s="163" t="s">
        <v>367</v>
      </c>
      <c r="D138" s="163" t="s">
        <v>315</v>
      </c>
      <c r="E138" s="161" t="s">
        <v>364</v>
      </c>
      <c r="F138" s="161">
        <v>3</v>
      </c>
      <c r="G138" s="161">
        <v>2</v>
      </c>
      <c r="H138" s="162">
        <v>48</v>
      </c>
      <c r="I138" s="63"/>
      <c r="J138" s="63">
        <v>14</v>
      </c>
      <c r="K138" s="63">
        <f t="shared" si="14"/>
        <v>4.5</v>
      </c>
      <c r="L138" s="64">
        <f t="shared" si="6"/>
        <v>0</v>
      </c>
      <c r="M138" s="335"/>
    </row>
    <row r="139" spans="1:13" ht="15" customHeight="1" thickBot="1" x14ac:dyDescent="0.25">
      <c r="A139" s="56"/>
      <c r="B139" s="50"/>
      <c r="C139" s="97"/>
      <c r="D139" s="106"/>
      <c r="E139" s="114"/>
      <c r="F139" s="69"/>
      <c r="G139" s="69"/>
      <c r="H139" s="69"/>
      <c r="I139" s="69"/>
      <c r="J139" s="69"/>
      <c r="K139" s="69"/>
      <c r="L139" s="80">
        <f>SUM(L133:L138)</f>
        <v>0</v>
      </c>
      <c r="M139" s="336"/>
    </row>
    <row r="140" spans="1:13" ht="15" customHeight="1" x14ac:dyDescent="0.2">
      <c r="A140" s="58">
        <v>19</v>
      </c>
      <c r="B140" s="49" t="s">
        <v>52</v>
      </c>
      <c r="C140" s="223" t="s">
        <v>208</v>
      </c>
      <c r="D140" s="223" t="s">
        <v>207</v>
      </c>
      <c r="E140" s="157" t="s">
        <v>201</v>
      </c>
      <c r="F140" s="157">
        <v>3</v>
      </c>
      <c r="G140" s="157">
        <v>2</v>
      </c>
      <c r="H140" s="158">
        <v>55</v>
      </c>
      <c r="I140" s="61"/>
      <c r="J140" s="61">
        <v>14</v>
      </c>
      <c r="K140" s="61">
        <f>F140*1.5</f>
        <v>4.5</v>
      </c>
      <c r="L140" s="62">
        <f t="shared" si="6"/>
        <v>0</v>
      </c>
      <c r="M140" s="328">
        <f>L145-6</f>
        <v>-6</v>
      </c>
    </row>
    <row r="141" spans="1:13" ht="15" customHeight="1" x14ac:dyDescent="0.2">
      <c r="A141" s="56"/>
      <c r="B141" s="50"/>
      <c r="C141" s="163" t="s">
        <v>218</v>
      </c>
      <c r="D141" s="163" t="s">
        <v>217</v>
      </c>
      <c r="E141" s="161" t="s">
        <v>212</v>
      </c>
      <c r="F141" s="161">
        <v>3</v>
      </c>
      <c r="G141" s="161">
        <v>2</v>
      </c>
      <c r="H141" s="162">
        <v>53</v>
      </c>
      <c r="I141" s="63"/>
      <c r="J141" s="63">
        <v>14</v>
      </c>
      <c r="K141" s="63">
        <f>F141*1.5</f>
        <v>4.5</v>
      </c>
      <c r="L141" s="64">
        <f t="shared" si="6"/>
        <v>0</v>
      </c>
      <c r="M141" s="329"/>
    </row>
    <row r="142" spans="1:13" ht="15" customHeight="1" x14ac:dyDescent="0.2">
      <c r="A142" s="56"/>
      <c r="B142" s="50"/>
      <c r="C142" s="163" t="s">
        <v>236</v>
      </c>
      <c r="D142" s="163" t="s">
        <v>235</v>
      </c>
      <c r="E142" s="161" t="s">
        <v>205</v>
      </c>
      <c r="F142" s="161">
        <v>3</v>
      </c>
      <c r="G142" s="161">
        <v>2</v>
      </c>
      <c r="H142" s="162">
        <v>4</v>
      </c>
      <c r="I142" s="63"/>
      <c r="J142" s="63">
        <v>14</v>
      </c>
      <c r="K142" s="63">
        <f>F142*1</f>
        <v>3</v>
      </c>
      <c r="L142" s="64">
        <f t="shared" si="6"/>
        <v>0</v>
      </c>
      <c r="M142" s="329"/>
    </row>
    <row r="143" spans="1:13" ht="15" customHeight="1" x14ac:dyDescent="0.2">
      <c r="A143" s="56"/>
      <c r="B143" s="50"/>
      <c r="C143" s="163" t="s">
        <v>236</v>
      </c>
      <c r="D143" s="163" t="s">
        <v>235</v>
      </c>
      <c r="E143" s="161" t="s">
        <v>206</v>
      </c>
      <c r="F143" s="161">
        <v>3</v>
      </c>
      <c r="G143" s="161">
        <v>2</v>
      </c>
      <c r="H143" s="162">
        <v>6</v>
      </c>
      <c r="I143" s="63"/>
      <c r="J143" s="63">
        <v>14</v>
      </c>
      <c r="K143" s="63">
        <f>F143*1</f>
        <v>3</v>
      </c>
      <c r="L143" s="64">
        <f t="shared" si="6"/>
        <v>0</v>
      </c>
      <c r="M143" s="329"/>
    </row>
    <row r="144" spans="1:13" ht="15" customHeight="1" x14ac:dyDescent="0.2">
      <c r="A144" s="56"/>
      <c r="B144" s="50"/>
      <c r="C144" s="163" t="s">
        <v>238</v>
      </c>
      <c r="D144" s="163" t="s">
        <v>237</v>
      </c>
      <c r="E144" s="161" t="s">
        <v>227</v>
      </c>
      <c r="F144" s="161">
        <v>3</v>
      </c>
      <c r="G144" s="161">
        <v>2</v>
      </c>
      <c r="H144" s="162">
        <v>31</v>
      </c>
      <c r="I144" s="63"/>
      <c r="J144" s="63">
        <v>14</v>
      </c>
      <c r="K144" s="63">
        <f>F144*1</f>
        <v>3</v>
      </c>
      <c r="L144" s="64">
        <f t="shared" si="6"/>
        <v>0</v>
      </c>
      <c r="M144" s="329"/>
    </row>
    <row r="145" spans="1:13" ht="15" customHeight="1" thickBot="1" x14ac:dyDescent="0.25">
      <c r="A145" s="57"/>
      <c r="B145" s="51"/>
      <c r="C145" s="96"/>
      <c r="D145" s="110"/>
      <c r="E145" s="112"/>
      <c r="F145" s="66"/>
      <c r="G145" s="66"/>
      <c r="H145" s="66"/>
      <c r="I145" s="66"/>
      <c r="J145" s="66"/>
      <c r="K145" s="66"/>
      <c r="L145" s="67">
        <f>SUM(L140:L144)</f>
        <v>0</v>
      </c>
      <c r="M145" s="330"/>
    </row>
    <row r="146" spans="1:13" ht="15" customHeight="1" x14ac:dyDescent="0.2">
      <c r="A146" s="56">
        <v>20</v>
      </c>
      <c r="B146" s="50" t="s">
        <v>53</v>
      </c>
      <c r="C146" s="191" t="s">
        <v>2</v>
      </c>
      <c r="D146" s="191" t="s">
        <v>202</v>
      </c>
      <c r="E146" s="167" t="s">
        <v>200</v>
      </c>
      <c r="F146" s="167">
        <v>3</v>
      </c>
      <c r="G146" s="167">
        <v>2</v>
      </c>
      <c r="H146" s="168">
        <v>53</v>
      </c>
      <c r="I146" s="79"/>
      <c r="J146" s="79">
        <v>14</v>
      </c>
      <c r="K146" s="79">
        <f>F146*1.5</f>
        <v>4.5</v>
      </c>
      <c r="L146" s="68">
        <f>I146/J146*K146*F153</f>
        <v>0</v>
      </c>
      <c r="M146" s="334">
        <f>L152-6</f>
        <v>-6</v>
      </c>
    </row>
    <row r="147" spans="1:13" ht="15" customHeight="1" x14ac:dyDescent="0.2">
      <c r="A147" s="56"/>
      <c r="B147" s="50"/>
      <c r="C147" s="163" t="s">
        <v>2</v>
      </c>
      <c r="D147" s="163" t="s">
        <v>202</v>
      </c>
      <c r="E147" s="161" t="s">
        <v>201</v>
      </c>
      <c r="F147" s="161">
        <v>3</v>
      </c>
      <c r="G147" s="161">
        <v>2</v>
      </c>
      <c r="H147" s="162">
        <v>55</v>
      </c>
      <c r="I147" s="63"/>
      <c r="J147" s="63">
        <v>14</v>
      </c>
      <c r="K147" s="63">
        <f>F147*1.5</f>
        <v>4.5</v>
      </c>
      <c r="L147" s="64">
        <f>I147/J147*K147*F154</f>
        <v>0</v>
      </c>
      <c r="M147" s="329"/>
    </row>
    <row r="148" spans="1:13" ht="15" customHeight="1" x14ac:dyDescent="0.2">
      <c r="A148" s="56"/>
      <c r="B148" s="50"/>
      <c r="C148" s="163" t="s">
        <v>218</v>
      </c>
      <c r="D148" s="163" t="s">
        <v>217</v>
      </c>
      <c r="E148" s="161" t="s">
        <v>211</v>
      </c>
      <c r="F148" s="161">
        <v>3</v>
      </c>
      <c r="G148" s="161">
        <v>2</v>
      </c>
      <c r="H148" s="162">
        <v>54</v>
      </c>
      <c r="I148" s="63"/>
      <c r="J148" s="63">
        <v>14</v>
      </c>
      <c r="K148" s="63">
        <f t="shared" ref="K148:K150" si="15">F148*1.5</f>
        <v>4.5</v>
      </c>
      <c r="L148" s="64">
        <f>I148/J148*K148*F155</f>
        <v>0</v>
      </c>
      <c r="M148" s="329"/>
    </row>
    <row r="149" spans="1:13" ht="15" customHeight="1" x14ac:dyDescent="0.2">
      <c r="A149" s="56"/>
      <c r="B149" s="50"/>
      <c r="C149" s="163" t="s">
        <v>242</v>
      </c>
      <c r="D149" s="163" t="s">
        <v>241</v>
      </c>
      <c r="E149" s="161" t="s">
        <v>227</v>
      </c>
      <c r="F149" s="161">
        <v>3</v>
      </c>
      <c r="G149" s="161">
        <v>2</v>
      </c>
      <c r="H149" s="162">
        <v>34</v>
      </c>
      <c r="I149" s="63"/>
      <c r="J149" s="63">
        <v>14</v>
      </c>
      <c r="K149" s="63">
        <f>F149*1</f>
        <v>3</v>
      </c>
      <c r="L149" s="64">
        <f>I149/J149*K149*F156</f>
        <v>0</v>
      </c>
      <c r="M149" s="329"/>
    </row>
    <row r="150" spans="1:13" ht="15" customHeight="1" x14ac:dyDescent="0.2">
      <c r="A150" s="56"/>
      <c r="B150" s="50"/>
      <c r="C150" s="163" t="s">
        <v>129</v>
      </c>
      <c r="D150" s="163" t="s">
        <v>15</v>
      </c>
      <c r="E150" s="161" t="s">
        <v>205</v>
      </c>
      <c r="F150" s="161">
        <v>3</v>
      </c>
      <c r="G150" s="161">
        <v>3</v>
      </c>
      <c r="H150" s="162">
        <v>43</v>
      </c>
      <c r="I150" s="63"/>
      <c r="J150" s="63">
        <v>14</v>
      </c>
      <c r="K150" s="63">
        <f t="shared" si="15"/>
        <v>4.5</v>
      </c>
      <c r="L150" s="64">
        <f>I150/J150*K150*F157</f>
        <v>0</v>
      </c>
      <c r="M150" s="329"/>
    </row>
    <row r="151" spans="1:13" ht="15" customHeight="1" x14ac:dyDescent="0.2">
      <c r="A151" s="56"/>
      <c r="B151" s="50"/>
      <c r="C151" s="163" t="s">
        <v>129</v>
      </c>
      <c r="D151" s="163" t="s">
        <v>15</v>
      </c>
      <c r="E151" s="161" t="s">
        <v>206</v>
      </c>
      <c r="F151" s="161">
        <v>3</v>
      </c>
      <c r="G151" s="161">
        <v>3</v>
      </c>
      <c r="H151" s="162">
        <v>38</v>
      </c>
      <c r="I151" s="63"/>
      <c r="J151" s="63">
        <v>14</v>
      </c>
      <c r="K151" s="63">
        <f>F151*1</f>
        <v>3</v>
      </c>
      <c r="L151" s="64">
        <f t="shared" ref="L151:L160" si="16">I151/J151*K151*F158</f>
        <v>0</v>
      </c>
      <c r="M151" s="329"/>
    </row>
    <row r="152" spans="1:13" ht="15" customHeight="1" thickBot="1" x14ac:dyDescent="0.25">
      <c r="A152" s="56"/>
      <c r="B152" s="50"/>
      <c r="C152" s="97"/>
      <c r="D152" s="106"/>
      <c r="E152" s="114"/>
      <c r="F152" s="69"/>
      <c r="G152" s="69"/>
      <c r="H152" s="69"/>
      <c r="I152" s="69"/>
      <c r="J152" s="69"/>
      <c r="K152" s="69"/>
      <c r="L152" s="80">
        <f>SUM(L146:L151)</f>
        <v>0</v>
      </c>
      <c r="M152" s="337"/>
    </row>
    <row r="153" spans="1:13" ht="15" customHeight="1" x14ac:dyDescent="0.2">
      <c r="A153" s="58">
        <v>21</v>
      </c>
      <c r="B153" s="49" t="s">
        <v>34</v>
      </c>
      <c r="C153" s="223" t="s">
        <v>204</v>
      </c>
      <c r="D153" s="223" t="s">
        <v>203</v>
      </c>
      <c r="E153" s="157" t="s">
        <v>200</v>
      </c>
      <c r="F153" s="157">
        <v>3</v>
      </c>
      <c r="G153" s="157">
        <v>2</v>
      </c>
      <c r="H153" s="158">
        <v>51</v>
      </c>
      <c r="I153" s="61"/>
      <c r="J153" s="61">
        <v>14</v>
      </c>
      <c r="K153" s="61">
        <f>F153*1.5</f>
        <v>4.5</v>
      </c>
      <c r="L153" s="62">
        <f t="shared" si="16"/>
        <v>0</v>
      </c>
      <c r="M153" s="328">
        <f>L161-6</f>
        <v>-6</v>
      </c>
    </row>
    <row r="154" spans="1:13" ht="15" customHeight="1" x14ac:dyDescent="0.2">
      <c r="A154" s="59"/>
      <c r="B154" s="50"/>
      <c r="C154" s="163" t="s">
        <v>204</v>
      </c>
      <c r="D154" s="163" t="s">
        <v>203</v>
      </c>
      <c r="E154" s="161" t="s">
        <v>201</v>
      </c>
      <c r="F154" s="161">
        <v>3</v>
      </c>
      <c r="G154" s="161">
        <v>2</v>
      </c>
      <c r="H154" s="162">
        <v>54</v>
      </c>
      <c r="I154" s="63"/>
      <c r="J154" s="63">
        <v>14</v>
      </c>
      <c r="K154" s="63">
        <f>F154*1.5</f>
        <v>4.5</v>
      </c>
      <c r="L154" s="64">
        <f t="shared" si="16"/>
        <v>0</v>
      </c>
      <c r="M154" s="329"/>
    </row>
    <row r="155" spans="1:13" ht="15" customHeight="1" x14ac:dyDescent="0.2">
      <c r="A155" s="59"/>
      <c r="B155" s="50"/>
      <c r="C155" s="163" t="s">
        <v>204</v>
      </c>
      <c r="D155" s="163" t="s">
        <v>203</v>
      </c>
      <c r="E155" s="161" t="s">
        <v>205</v>
      </c>
      <c r="F155" s="161">
        <v>3</v>
      </c>
      <c r="G155" s="161">
        <v>2</v>
      </c>
      <c r="H155" s="162">
        <v>42</v>
      </c>
      <c r="I155" s="63"/>
      <c r="J155" s="63">
        <v>14</v>
      </c>
      <c r="K155" s="63">
        <f t="shared" ref="K155:K159" si="17">F155*1.5</f>
        <v>4.5</v>
      </c>
      <c r="L155" s="64">
        <f t="shared" si="16"/>
        <v>0</v>
      </c>
      <c r="M155" s="329"/>
    </row>
    <row r="156" spans="1:13" ht="15" customHeight="1" x14ac:dyDescent="0.2">
      <c r="A156" s="59"/>
      <c r="B156" s="50"/>
      <c r="C156" s="163" t="s">
        <v>204</v>
      </c>
      <c r="D156" s="163" t="s">
        <v>203</v>
      </c>
      <c r="E156" s="161" t="s">
        <v>206</v>
      </c>
      <c r="F156" s="161">
        <v>3</v>
      </c>
      <c r="G156" s="161">
        <v>2</v>
      </c>
      <c r="H156" s="162">
        <v>42</v>
      </c>
      <c r="I156" s="63"/>
      <c r="J156" s="63">
        <v>14</v>
      </c>
      <c r="K156" s="63">
        <f t="shared" si="17"/>
        <v>4.5</v>
      </c>
      <c r="L156" s="64">
        <f t="shared" si="16"/>
        <v>0</v>
      </c>
      <c r="M156" s="329"/>
    </row>
    <row r="157" spans="1:13" ht="15" customHeight="1" x14ac:dyDescent="0.2">
      <c r="A157" s="59"/>
      <c r="B157" s="50"/>
      <c r="C157" s="163" t="s">
        <v>10</v>
      </c>
      <c r="D157" s="163" t="s">
        <v>11</v>
      </c>
      <c r="E157" s="161" t="s">
        <v>211</v>
      </c>
      <c r="F157" s="161">
        <v>3</v>
      </c>
      <c r="G157" s="161">
        <v>2</v>
      </c>
      <c r="H157" s="162">
        <v>74</v>
      </c>
      <c r="I157" s="63"/>
      <c r="J157" s="63">
        <v>14</v>
      </c>
      <c r="K157" s="63">
        <f t="shared" si="17"/>
        <v>4.5</v>
      </c>
      <c r="L157" s="64">
        <f t="shared" si="16"/>
        <v>0</v>
      </c>
      <c r="M157" s="329"/>
    </row>
    <row r="158" spans="1:13" ht="15" customHeight="1" x14ac:dyDescent="0.2">
      <c r="A158" s="59"/>
      <c r="B158" s="50"/>
      <c r="C158" s="163" t="s">
        <v>10</v>
      </c>
      <c r="D158" s="163" t="s">
        <v>11</v>
      </c>
      <c r="E158" s="161" t="s">
        <v>212</v>
      </c>
      <c r="F158" s="161">
        <v>3</v>
      </c>
      <c r="G158" s="161">
        <v>2</v>
      </c>
      <c r="H158" s="162">
        <v>66</v>
      </c>
      <c r="I158" s="63"/>
      <c r="J158" s="63">
        <v>14</v>
      </c>
      <c r="K158" s="63">
        <f t="shared" si="17"/>
        <v>4.5</v>
      </c>
      <c r="L158" s="64">
        <f t="shared" si="16"/>
        <v>0</v>
      </c>
      <c r="M158" s="329"/>
    </row>
    <row r="159" spans="1:13" ht="15" customHeight="1" x14ac:dyDescent="0.2">
      <c r="A159" s="59"/>
      <c r="B159" s="50"/>
      <c r="C159" s="163" t="s">
        <v>234</v>
      </c>
      <c r="D159" s="163" t="s">
        <v>14</v>
      </c>
      <c r="E159" s="161" t="s">
        <v>205</v>
      </c>
      <c r="F159" s="161">
        <v>3</v>
      </c>
      <c r="G159" s="161">
        <v>3</v>
      </c>
      <c r="H159" s="162">
        <v>43</v>
      </c>
      <c r="I159" s="63"/>
      <c r="J159" s="63">
        <v>14</v>
      </c>
      <c r="K159" s="63">
        <f t="shared" si="17"/>
        <v>4.5</v>
      </c>
      <c r="L159" s="64">
        <f t="shared" si="16"/>
        <v>0</v>
      </c>
      <c r="M159" s="329"/>
    </row>
    <row r="160" spans="1:13" ht="15" customHeight="1" x14ac:dyDescent="0.2">
      <c r="A160" s="59"/>
      <c r="B160" s="50"/>
      <c r="C160" s="163" t="s">
        <v>234</v>
      </c>
      <c r="D160" s="163" t="s">
        <v>14</v>
      </c>
      <c r="E160" s="161" t="s">
        <v>206</v>
      </c>
      <c r="F160" s="161">
        <v>3</v>
      </c>
      <c r="G160" s="161">
        <v>3</v>
      </c>
      <c r="H160" s="162">
        <v>39</v>
      </c>
      <c r="I160" s="63"/>
      <c r="J160" s="63">
        <v>14</v>
      </c>
      <c r="K160" s="63">
        <f>F160*1</f>
        <v>3</v>
      </c>
      <c r="L160" s="64">
        <f t="shared" si="16"/>
        <v>0</v>
      </c>
      <c r="M160" s="329"/>
    </row>
    <row r="161" spans="1:13" ht="15" customHeight="1" thickBot="1" x14ac:dyDescent="0.25">
      <c r="A161" s="60"/>
      <c r="B161" s="51"/>
      <c r="C161" s="96"/>
      <c r="D161" s="238"/>
      <c r="E161" s="16"/>
      <c r="F161" s="66"/>
      <c r="G161" s="66"/>
      <c r="H161" s="66"/>
      <c r="I161" s="66"/>
      <c r="J161" s="66"/>
      <c r="K161" s="66"/>
      <c r="L161" s="67">
        <f>SUM(L153:L160)</f>
        <v>0</v>
      </c>
      <c r="M161" s="330"/>
    </row>
    <row r="163" spans="1:13" ht="15.75" x14ac:dyDescent="0.2">
      <c r="J163" s="21" t="s">
        <v>618</v>
      </c>
    </row>
    <row r="164" spans="1:13" ht="15.75" x14ac:dyDescent="0.2">
      <c r="J164" s="5"/>
    </row>
    <row r="165" spans="1:13" x14ac:dyDescent="0.2">
      <c r="J165" s="6"/>
    </row>
    <row r="166" spans="1:13" x14ac:dyDescent="0.2">
      <c r="J166" s="6"/>
    </row>
    <row r="167" spans="1:13" x14ac:dyDescent="0.2">
      <c r="J167" s="6"/>
    </row>
    <row r="168" spans="1:13" ht="15.75" x14ac:dyDescent="0.2">
      <c r="J168" s="393"/>
      <c r="K168" s="394"/>
      <c r="L168" s="394"/>
    </row>
    <row r="169" spans="1:13" ht="15.75" x14ac:dyDescent="0.2">
      <c r="J169" s="21" t="s">
        <v>619</v>
      </c>
    </row>
    <row r="170" spans="1:13" x14ac:dyDescent="0.2">
      <c r="J170" s="10"/>
    </row>
  </sheetData>
  <mergeCells count="22">
    <mergeCell ref="M105:M108"/>
    <mergeCell ref="M109:M119"/>
    <mergeCell ref="M153:M161"/>
    <mergeCell ref="M120:M122"/>
    <mergeCell ref="M123:M132"/>
    <mergeCell ref="M133:M139"/>
    <mergeCell ref="M140:M145"/>
    <mergeCell ref="M146:M152"/>
    <mergeCell ref="M37:M40"/>
    <mergeCell ref="M41:M49"/>
    <mergeCell ref="M50:M57"/>
    <mergeCell ref="M95:M104"/>
    <mergeCell ref="M58:M64"/>
    <mergeCell ref="M65:M69"/>
    <mergeCell ref="M70:M78"/>
    <mergeCell ref="M79:M84"/>
    <mergeCell ref="M85:M94"/>
    <mergeCell ref="A1:M1"/>
    <mergeCell ref="M26:M30"/>
    <mergeCell ref="M31:M36"/>
    <mergeCell ref="M4:M17"/>
    <mergeCell ref="M18:M25"/>
  </mergeCells>
  <printOptions horizontalCentered="1"/>
  <pageMargins left="0" right="0.1" top="0.6" bottom="0.4" header="0.8" footer="0.8"/>
  <pageSetup paperSize="9" scale="71" orientation="portrait" r:id="rId1"/>
  <rowBreaks count="2" manualBreakCount="2">
    <brk id="57" max="12" man="1"/>
    <brk id="132" max="1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M198"/>
  <sheetViews>
    <sheetView zoomScaleNormal="100" workbookViewId="0">
      <selection activeCell="O125" sqref="O125"/>
    </sheetView>
  </sheetViews>
  <sheetFormatPr defaultColWidth="9" defaultRowHeight="12.75" x14ac:dyDescent="0.2"/>
  <cols>
    <col min="1" max="1" width="3.83203125" style="3" customWidth="1"/>
    <col min="2" max="2" width="27.5" style="2" customWidth="1"/>
    <col min="3" max="3" width="35.83203125" style="2" customWidth="1"/>
    <col min="4" max="4" width="8.83203125" style="2" customWidth="1"/>
    <col min="5" max="5" width="9.83203125" style="2" customWidth="1"/>
    <col min="6" max="6" width="4.83203125" style="17" customWidth="1"/>
    <col min="7" max="7" width="8.83203125" style="17" customWidth="1"/>
    <col min="8" max="8" width="12" style="17" customWidth="1"/>
    <col min="9" max="9" width="12" style="19" customWidth="1"/>
    <col min="10" max="10" width="12" style="2" customWidth="1"/>
    <col min="11" max="11" width="7.1640625" style="2" customWidth="1"/>
    <col min="12" max="12" width="8.5" style="2" customWidth="1"/>
    <col min="13" max="13" width="8.5" style="17" customWidth="1"/>
    <col min="14" max="16384" width="9" style="2"/>
  </cols>
  <sheetData>
    <row r="1" spans="1:13" ht="44.25" customHeight="1" x14ac:dyDescent="0.2">
      <c r="A1" s="344" t="s">
        <v>593</v>
      </c>
      <c r="B1" s="344"/>
      <c r="C1" s="344"/>
      <c r="D1" s="344"/>
      <c r="E1" s="344"/>
      <c r="F1" s="344"/>
      <c r="G1" s="344"/>
      <c r="H1" s="344"/>
      <c r="I1" s="344"/>
      <c r="J1" s="344"/>
      <c r="K1" s="344"/>
      <c r="L1" s="344"/>
      <c r="M1" s="344"/>
    </row>
    <row r="2" spans="1:13" ht="24.95" customHeight="1" thickBot="1" x14ac:dyDescent="0.25">
      <c r="A2" s="23"/>
      <c r="B2" s="22"/>
      <c r="C2" s="22"/>
      <c r="D2" s="22"/>
      <c r="E2" s="22"/>
      <c r="F2" s="6"/>
      <c r="G2" s="6"/>
      <c r="H2" s="6"/>
      <c r="I2" s="18"/>
      <c r="J2" s="22"/>
      <c r="K2" s="22"/>
      <c r="L2" s="22"/>
      <c r="M2" s="6"/>
    </row>
    <row r="3" spans="1:13" ht="40.5" customHeight="1" thickBot="1" x14ac:dyDescent="0.25">
      <c r="A3" s="36" t="s">
        <v>106</v>
      </c>
      <c r="B3" s="37" t="s">
        <v>117</v>
      </c>
      <c r="C3" s="38" t="s">
        <v>118</v>
      </c>
      <c r="D3" s="36" t="s">
        <v>107</v>
      </c>
      <c r="E3" s="36" t="s">
        <v>108</v>
      </c>
      <c r="F3" s="36" t="s">
        <v>0</v>
      </c>
      <c r="G3" s="39" t="s">
        <v>119</v>
      </c>
      <c r="H3" s="40" t="s">
        <v>120</v>
      </c>
      <c r="I3" s="41" t="s">
        <v>121</v>
      </c>
      <c r="J3" s="42" t="s">
        <v>122</v>
      </c>
      <c r="K3" s="42" t="s">
        <v>123</v>
      </c>
      <c r="L3" s="43" t="s">
        <v>109</v>
      </c>
      <c r="M3" s="43" t="s">
        <v>28</v>
      </c>
    </row>
    <row r="4" spans="1:13" s="1" customFormat="1" ht="15" customHeight="1" x14ac:dyDescent="0.2">
      <c r="A4" s="174">
        <v>1</v>
      </c>
      <c r="B4" s="44" t="s">
        <v>58</v>
      </c>
      <c r="C4" s="223" t="s">
        <v>309</v>
      </c>
      <c r="D4" s="240" t="s">
        <v>308</v>
      </c>
      <c r="E4" s="157" t="s">
        <v>302</v>
      </c>
      <c r="F4" s="157">
        <v>3</v>
      </c>
      <c r="G4" s="157">
        <v>1</v>
      </c>
      <c r="H4" s="158">
        <v>45</v>
      </c>
      <c r="I4" s="61"/>
      <c r="J4" s="61">
        <v>14</v>
      </c>
      <c r="K4" s="61">
        <f>F4*1.5</f>
        <v>4.5</v>
      </c>
      <c r="L4" s="62">
        <f>I4/J4*K4*F4</f>
        <v>0</v>
      </c>
      <c r="M4" s="320">
        <f>L8-6</f>
        <v>-6</v>
      </c>
    </row>
    <row r="5" spans="1:13" s="1" customFormat="1" ht="15" customHeight="1" x14ac:dyDescent="0.2">
      <c r="A5" s="175"/>
      <c r="B5" s="45"/>
      <c r="C5" s="163" t="s">
        <v>309</v>
      </c>
      <c r="D5" s="164" t="s">
        <v>308</v>
      </c>
      <c r="E5" s="161" t="s">
        <v>303</v>
      </c>
      <c r="F5" s="161">
        <v>3</v>
      </c>
      <c r="G5" s="161">
        <v>1</v>
      </c>
      <c r="H5" s="162">
        <v>45</v>
      </c>
      <c r="I5" s="63"/>
      <c r="J5" s="79">
        <v>14</v>
      </c>
      <c r="K5" s="63">
        <f>F5*1.5</f>
        <v>4.5</v>
      </c>
      <c r="L5" s="64">
        <f t="shared" ref="L5:L66" si="0">I5/J5*K5*F5</f>
        <v>0</v>
      </c>
      <c r="M5" s="326"/>
    </row>
    <row r="6" spans="1:13" s="1" customFormat="1" ht="15" customHeight="1" x14ac:dyDescent="0.2">
      <c r="A6" s="175"/>
      <c r="B6" s="45"/>
      <c r="C6" s="163" t="s">
        <v>326</v>
      </c>
      <c r="D6" s="164" t="s">
        <v>325</v>
      </c>
      <c r="E6" s="161" t="s">
        <v>323</v>
      </c>
      <c r="F6" s="161">
        <v>3</v>
      </c>
      <c r="G6" s="161">
        <v>2</v>
      </c>
      <c r="H6" s="162">
        <v>43</v>
      </c>
      <c r="I6" s="63"/>
      <c r="J6" s="63">
        <v>14</v>
      </c>
      <c r="K6" s="63">
        <f t="shared" ref="K6" si="1">F6*1.5</f>
        <v>4.5</v>
      </c>
      <c r="L6" s="64">
        <f t="shared" si="0"/>
        <v>0</v>
      </c>
      <c r="M6" s="321"/>
    </row>
    <row r="7" spans="1:13" s="1" customFormat="1" ht="15" customHeight="1" x14ac:dyDescent="0.2">
      <c r="A7" s="175"/>
      <c r="B7" s="45"/>
      <c r="C7" s="163" t="s">
        <v>326</v>
      </c>
      <c r="D7" s="164" t="s">
        <v>325</v>
      </c>
      <c r="E7" s="161" t="s">
        <v>324</v>
      </c>
      <c r="F7" s="161">
        <v>3</v>
      </c>
      <c r="G7" s="161">
        <v>2</v>
      </c>
      <c r="H7" s="162">
        <v>39</v>
      </c>
      <c r="I7" s="69"/>
      <c r="J7" s="69">
        <v>14</v>
      </c>
      <c r="K7" s="63">
        <f>F7*1</f>
        <v>3</v>
      </c>
      <c r="L7" s="64">
        <f t="shared" si="0"/>
        <v>0</v>
      </c>
      <c r="M7" s="327"/>
    </row>
    <row r="8" spans="1:13" s="1" customFormat="1" ht="15" customHeight="1" thickBot="1" x14ac:dyDescent="0.25">
      <c r="A8" s="176"/>
      <c r="B8" s="47"/>
      <c r="C8" s="48"/>
      <c r="D8" s="112"/>
      <c r="E8" s="112"/>
      <c r="F8" s="66"/>
      <c r="G8" s="66"/>
      <c r="H8" s="66"/>
      <c r="I8" s="66"/>
      <c r="J8" s="66"/>
      <c r="K8" s="66"/>
      <c r="L8" s="67">
        <f>SUM(L4:L7)</f>
        <v>0</v>
      </c>
      <c r="M8" s="322"/>
    </row>
    <row r="9" spans="1:13" s="1" customFormat="1" ht="15" customHeight="1" x14ac:dyDescent="0.2">
      <c r="A9" s="175">
        <v>2</v>
      </c>
      <c r="B9" s="113" t="s">
        <v>141</v>
      </c>
      <c r="C9" s="191" t="s">
        <v>307</v>
      </c>
      <c r="D9" s="239" t="s">
        <v>306</v>
      </c>
      <c r="E9" s="167" t="s">
        <v>302</v>
      </c>
      <c r="F9" s="167">
        <v>3</v>
      </c>
      <c r="G9" s="167">
        <v>2</v>
      </c>
      <c r="H9" s="168">
        <v>44</v>
      </c>
      <c r="I9" s="79"/>
      <c r="J9" s="79">
        <v>14</v>
      </c>
      <c r="K9" s="79">
        <f>F9*1.5</f>
        <v>4.5</v>
      </c>
      <c r="L9" s="68">
        <f t="shared" si="0"/>
        <v>0</v>
      </c>
      <c r="M9" s="324">
        <f>L15-6</f>
        <v>-6</v>
      </c>
    </row>
    <row r="10" spans="1:13" s="1" customFormat="1" ht="15" customHeight="1" x14ac:dyDescent="0.2">
      <c r="A10" s="175"/>
      <c r="B10" s="113"/>
      <c r="C10" s="163" t="s">
        <v>307</v>
      </c>
      <c r="D10" s="164" t="s">
        <v>306</v>
      </c>
      <c r="E10" s="161" t="s">
        <v>303</v>
      </c>
      <c r="F10" s="161">
        <v>3</v>
      </c>
      <c r="G10" s="161">
        <v>2</v>
      </c>
      <c r="H10" s="162">
        <v>44</v>
      </c>
      <c r="I10" s="63"/>
      <c r="J10" s="63">
        <v>14</v>
      </c>
      <c r="K10" s="63">
        <f>F10*1.5</f>
        <v>4.5</v>
      </c>
      <c r="L10" s="64">
        <f t="shared" si="0"/>
        <v>0</v>
      </c>
      <c r="M10" s="324"/>
    </row>
    <row r="11" spans="1:13" s="1" customFormat="1" ht="15" customHeight="1" x14ac:dyDescent="0.2">
      <c r="A11" s="175"/>
      <c r="B11" s="113"/>
      <c r="C11" s="163" t="s">
        <v>333</v>
      </c>
      <c r="D11" s="164" t="s">
        <v>332</v>
      </c>
      <c r="E11" s="161" t="s">
        <v>323</v>
      </c>
      <c r="F11" s="161">
        <v>3</v>
      </c>
      <c r="G11" s="161">
        <v>2</v>
      </c>
      <c r="H11" s="162">
        <v>40</v>
      </c>
      <c r="I11" s="63"/>
      <c r="J11" s="63">
        <v>14</v>
      </c>
      <c r="K11" s="63">
        <f>F11*1</f>
        <v>3</v>
      </c>
      <c r="L11" s="64">
        <f t="shared" si="0"/>
        <v>0</v>
      </c>
      <c r="M11" s="324"/>
    </row>
    <row r="12" spans="1:13" s="1" customFormat="1" ht="15" customHeight="1" x14ac:dyDescent="0.2">
      <c r="A12" s="175"/>
      <c r="B12" s="113"/>
      <c r="C12" s="163" t="s">
        <v>333</v>
      </c>
      <c r="D12" s="164" t="s">
        <v>332</v>
      </c>
      <c r="E12" s="161" t="s">
        <v>324</v>
      </c>
      <c r="F12" s="161">
        <v>3</v>
      </c>
      <c r="G12" s="161">
        <v>2</v>
      </c>
      <c r="H12" s="162">
        <v>34</v>
      </c>
      <c r="I12" s="69"/>
      <c r="J12" s="69">
        <v>14</v>
      </c>
      <c r="K12" s="63">
        <f>F12*1</f>
        <v>3</v>
      </c>
      <c r="L12" s="64">
        <f t="shared" si="0"/>
        <v>0</v>
      </c>
      <c r="M12" s="324"/>
    </row>
    <row r="13" spans="1:13" s="1" customFormat="1" ht="15" customHeight="1" x14ac:dyDescent="0.2">
      <c r="A13" s="175"/>
      <c r="B13" s="113"/>
      <c r="C13" s="163" t="s">
        <v>335</v>
      </c>
      <c r="D13" s="164" t="s">
        <v>334</v>
      </c>
      <c r="E13" s="161" t="s">
        <v>323</v>
      </c>
      <c r="F13" s="161">
        <v>3</v>
      </c>
      <c r="G13" s="161">
        <v>2</v>
      </c>
      <c r="H13" s="162">
        <v>42</v>
      </c>
      <c r="I13" s="69"/>
      <c r="J13" s="69">
        <v>14</v>
      </c>
      <c r="K13" s="63">
        <f t="shared" ref="K13:K14" si="2">F13*1.5</f>
        <v>4.5</v>
      </c>
      <c r="L13" s="64">
        <f t="shared" si="0"/>
        <v>0</v>
      </c>
      <c r="M13" s="324"/>
    </row>
    <row r="14" spans="1:13" s="1" customFormat="1" ht="15" customHeight="1" x14ac:dyDescent="0.2">
      <c r="A14" s="175"/>
      <c r="B14" s="113"/>
      <c r="C14" s="163" t="s">
        <v>335</v>
      </c>
      <c r="D14" s="164" t="s">
        <v>334</v>
      </c>
      <c r="E14" s="161" t="s">
        <v>324</v>
      </c>
      <c r="F14" s="161">
        <v>3</v>
      </c>
      <c r="G14" s="161">
        <v>2</v>
      </c>
      <c r="H14" s="162">
        <v>42</v>
      </c>
      <c r="I14" s="69"/>
      <c r="J14" s="69">
        <v>14</v>
      </c>
      <c r="K14" s="63">
        <f t="shared" si="2"/>
        <v>4.5</v>
      </c>
      <c r="L14" s="64">
        <f t="shared" si="0"/>
        <v>0</v>
      </c>
      <c r="M14" s="324"/>
    </row>
    <row r="15" spans="1:13" s="1" customFormat="1" ht="15" customHeight="1" thickBot="1" x14ac:dyDescent="0.25">
      <c r="A15" s="175"/>
      <c r="B15" s="113"/>
      <c r="C15" s="90"/>
      <c r="D15" s="114"/>
      <c r="E15" s="114"/>
      <c r="F15" s="69"/>
      <c r="G15" s="69"/>
      <c r="H15" s="69"/>
      <c r="I15" s="69"/>
      <c r="J15" s="69"/>
      <c r="K15" s="69"/>
      <c r="L15" s="80">
        <f>SUM(L9:L14)</f>
        <v>0</v>
      </c>
      <c r="M15" s="324"/>
    </row>
    <row r="16" spans="1:13" s="1" customFormat="1" ht="15" customHeight="1" x14ac:dyDescent="0.2">
      <c r="A16" s="174">
        <v>3</v>
      </c>
      <c r="B16" s="44" t="s">
        <v>66</v>
      </c>
      <c r="C16" s="223" t="s">
        <v>307</v>
      </c>
      <c r="D16" s="240" t="s">
        <v>306</v>
      </c>
      <c r="E16" s="157" t="s">
        <v>302</v>
      </c>
      <c r="F16" s="157">
        <v>3</v>
      </c>
      <c r="G16" s="157">
        <v>2</v>
      </c>
      <c r="H16" s="158">
        <v>44</v>
      </c>
      <c r="I16" s="61"/>
      <c r="J16" s="61">
        <v>14</v>
      </c>
      <c r="K16" s="61">
        <f>F16*1.5</f>
        <v>4.5</v>
      </c>
      <c r="L16" s="62">
        <f t="shared" si="0"/>
        <v>0</v>
      </c>
      <c r="M16" s="323">
        <f>L22-6</f>
        <v>-6</v>
      </c>
    </row>
    <row r="17" spans="1:13" s="1" customFormat="1" ht="15" customHeight="1" x14ac:dyDescent="0.2">
      <c r="A17" s="175"/>
      <c r="B17" s="45"/>
      <c r="C17" s="163" t="s">
        <v>307</v>
      </c>
      <c r="D17" s="164" t="s">
        <v>306</v>
      </c>
      <c r="E17" s="161" t="s">
        <v>303</v>
      </c>
      <c r="F17" s="161">
        <v>3</v>
      </c>
      <c r="G17" s="161">
        <v>2</v>
      </c>
      <c r="H17" s="162">
        <v>44</v>
      </c>
      <c r="I17" s="63"/>
      <c r="J17" s="63">
        <v>14</v>
      </c>
      <c r="K17" s="63">
        <f>F17*1.5</f>
        <v>4.5</v>
      </c>
      <c r="L17" s="64">
        <f t="shared" si="0"/>
        <v>0</v>
      </c>
      <c r="M17" s="324"/>
    </row>
    <row r="18" spans="1:13" s="1" customFormat="1" ht="15" customHeight="1" x14ac:dyDescent="0.2">
      <c r="A18" s="175"/>
      <c r="B18" s="45"/>
      <c r="C18" s="163" t="s">
        <v>313</v>
      </c>
      <c r="D18" s="164" t="s">
        <v>312</v>
      </c>
      <c r="E18" s="161" t="s">
        <v>302</v>
      </c>
      <c r="F18" s="161">
        <v>3</v>
      </c>
      <c r="G18" s="161">
        <v>3</v>
      </c>
      <c r="H18" s="162">
        <v>45</v>
      </c>
      <c r="I18" s="63"/>
      <c r="J18" s="63">
        <v>14</v>
      </c>
      <c r="K18" s="63">
        <f t="shared" ref="K18:K19" si="3">F18*1.5</f>
        <v>4.5</v>
      </c>
      <c r="L18" s="64">
        <f t="shared" si="0"/>
        <v>0</v>
      </c>
      <c r="M18" s="324"/>
    </row>
    <row r="19" spans="1:13" s="1" customFormat="1" ht="15" customHeight="1" x14ac:dyDescent="0.2">
      <c r="A19" s="175"/>
      <c r="B19" s="45"/>
      <c r="C19" s="163" t="s">
        <v>313</v>
      </c>
      <c r="D19" s="164" t="s">
        <v>312</v>
      </c>
      <c r="E19" s="161" t="s">
        <v>303</v>
      </c>
      <c r="F19" s="161">
        <v>3</v>
      </c>
      <c r="G19" s="161">
        <v>3</v>
      </c>
      <c r="H19" s="162">
        <v>43</v>
      </c>
      <c r="I19" s="63"/>
      <c r="J19" s="63">
        <v>14</v>
      </c>
      <c r="K19" s="63">
        <f t="shared" si="3"/>
        <v>4.5</v>
      </c>
      <c r="L19" s="64">
        <f t="shared" si="0"/>
        <v>0</v>
      </c>
      <c r="M19" s="324"/>
    </row>
    <row r="20" spans="1:13" s="1" customFormat="1" ht="15" customHeight="1" x14ac:dyDescent="0.2">
      <c r="A20" s="175"/>
      <c r="B20" s="45"/>
      <c r="C20" s="163" t="s">
        <v>333</v>
      </c>
      <c r="D20" s="164" t="s">
        <v>332</v>
      </c>
      <c r="E20" s="161" t="s">
        <v>323</v>
      </c>
      <c r="F20" s="161">
        <v>3</v>
      </c>
      <c r="G20" s="161">
        <v>2</v>
      </c>
      <c r="H20" s="162">
        <v>40</v>
      </c>
      <c r="I20" s="69"/>
      <c r="J20" s="69">
        <v>14</v>
      </c>
      <c r="K20" s="63">
        <f>F20*1</f>
        <v>3</v>
      </c>
      <c r="L20" s="64">
        <f t="shared" si="0"/>
        <v>0</v>
      </c>
      <c r="M20" s="324"/>
    </row>
    <row r="21" spans="1:13" s="1" customFormat="1" ht="15" customHeight="1" x14ac:dyDescent="0.2">
      <c r="A21" s="175"/>
      <c r="B21" s="45"/>
      <c r="C21" s="163" t="s">
        <v>333</v>
      </c>
      <c r="D21" s="164" t="s">
        <v>332</v>
      </c>
      <c r="E21" s="161" t="s">
        <v>324</v>
      </c>
      <c r="F21" s="161">
        <v>3</v>
      </c>
      <c r="G21" s="161">
        <v>2</v>
      </c>
      <c r="H21" s="162">
        <v>34</v>
      </c>
      <c r="I21" s="69"/>
      <c r="J21" s="69">
        <v>14</v>
      </c>
      <c r="K21" s="63">
        <f>F21*1</f>
        <v>3</v>
      </c>
      <c r="L21" s="64">
        <f t="shared" si="0"/>
        <v>0</v>
      </c>
      <c r="M21" s="324"/>
    </row>
    <row r="22" spans="1:13" s="1" customFormat="1" ht="15" customHeight="1" thickBot="1" x14ac:dyDescent="0.25">
      <c r="A22" s="176"/>
      <c r="B22" s="46"/>
      <c r="C22" s="96"/>
      <c r="D22" s="110"/>
      <c r="E22" s="112"/>
      <c r="F22" s="66"/>
      <c r="G22" s="66"/>
      <c r="H22" s="66"/>
      <c r="I22" s="66"/>
      <c r="J22" s="66"/>
      <c r="K22" s="66"/>
      <c r="L22" s="67">
        <f>SUM(L16:L21)</f>
        <v>0</v>
      </c>
      <c r="M22" s="325"/>
    </row>
    <row r="23" spans="1:13" s="1" customFormat="1" ht="15" customHeight="1" x14ac:dyDescent="0.2">
      <c r="A23" s="174">
        <v>4</v>
      </c>
      <c r="B23" s="44" t="s">
        <v>65</v>
      </c>
      <c r="C23" s="223" t="s">
        <v>298</v>
      </c>
      <c r="D23" s="240" t="s">
        <v>297</v>
      </c>
      <c r="E23" s="157" t="s">
        <v>294</v>
      </c>
      <c r="F23" s="157">
        <v>3</v>
      </c>
      <c r="G23" s="157">
        <v>2</v>
      </c>
      <c r="H23" s="158">
        <v>47</v>
      </c>
      <c r="I23" s="61"/>
      <c r="J23" s="61">
        <v>14</v>
      </c>
      <c r="K23" s="61">
        <f>F23*1.5</f>
        <v>4.5</v>
      </c>
      <c r="L23" s="62">
        <f t="shared" si="0"/>
        <v>0</v>
      </c>
      <c r="M23" s="323">
        <f>L30-3</f>
        <v>-3</v>
      </c>
    </row>
    <row r="24" spans="1:13" s="1" customFormat="1" ht="15" customHeight="1" x14ac:dyDescent="0.2">
      <c r="A24" s="175"/>
      <c r="B24" s="45"/>
      <c r="C24" s="163" t="s">
        <v>298</v>
      </c>
      <c r="D24" s="164" t="s">
        <v>297</v>
      </c>
      <c r="E24" s="161" t="s">
        <v>295</v>
      </c>
      <c r="F24" s="161">
        <v>3</v>
      </c>
      <c r="G24" s="161">
        <v>2</v>
      </c>
      <c r="H24" s="162">
        <v>45</v>
      </c>
      <c r="I24" s="63"/>
      <c r="J24" s="63">
        <v>14</v>
      </c>
      <c r="K24" s="63">
        <f>F24*1.5</f>
        <v>4.5</v>
      </c>
      <c r="L24" s="64">
        <f t="shared" si="0"/>
        <v>0</v>
      </c>
      <c r="M24" s="324"/>
    </row>
    <row r="25" spans="1:13" s="1" customFormat="1" ht="15" customHeight="1" x14ac:dyDescent="0.2">
      <c r="A25" s="175"/>
      <c r="B25" s="45"/>
      <c r="C25" s="163" t="s">
        <v>335</v>
      </c>
      <c r="D25" s="164" t="s">
        <v>334</v>
      </c>
      <c r="E25" s="161" t="s">
        <v>323</v>
      </c>
      <c r="F25" s="161">
        <v>3</v>
      </c>
      <c r="G25" s="161">
        <v>2</v>
      </c>
      <c r="H25" s="162">
        <v>42</v>
      </c>
      <c r="I25" s="63"/>
      <c r="J25" s="63">
        <v>14</v>
      </c>
      <c r="K25" s="63">
        <f t="shared" ref="K25:K26" si="4">F25*1.5</f>
        <v>4.5</v>
      </c>
      <c r="L25" s="64">
        <f t="shared" si="0"/>
        <v>0</v>
      </c>
      <c r="M25" s="324"/>
    </row>
    <row r="26" spans="1:13" s="1" customFormat="1" ht="15" customHeight="1" x14ac:dyDescent="0.2">
      <c r="A26" s="175"/>
      <c r="B26" s="45"/>
      <c r="C26" s="163" t="s">
        <v>335</v>
      </c>
      <c r="D26" s="164" t="s">
        <v>334</v>
      </c>
      <c r="E26" s="161" t="s">
        <v>324</v>
      </c>
      <c r="F26" s="161">
        <v>3</v>
      </c>
      <c r="G26" s="161">
        <v>2</v>
      </c>
      <c r="H26" s="162">
        <v>42</v>
      </c>
      <c r="I26" s="63"/>
      <c r="J26" s="63">
        <v>14</v>
      </c>
      <c r="K26" s="63">
        <f t="shared" si="4"/>
        <v>4.5</v>
      </c>
      <c r="L26" s="64">
        <f t="shared" si="0"/>
        <v>0</v>
      </c>
      <c r="M26" s="324"/>
    </row>
    <row r="27" spans="1:13" s="1" customFormat="1" ht="23.1" customHeight="1" x14ac:dyDescent="0.2">
      <c r="A27" s="175"/>
      <c r="B27" s="45"/>
      <c r="C27" s="170" t="s">
        <v>569</v>
      </c>
      <c r="D27" s="164" t="s">
        <v>568</v>
      </c>
      <c r="E27" s="161" t="s">
        <v>570</v>
      </c>
      <c r="F27" s="161">
        <v>3</v>
      </c>
      <c r="G27" s="161">
        <v>2</v>
      </c>
      <c r="H27" s="162">
        <v>3</v>
      </c>
      <c r="I27" s="69"/>
      <c r="J27" s="69">
        <v>14</v>
      </c>
      <c r="K27" s="63">
        <f>F27*1</f>
        <v>3</v>
      </c>
      <c r="L27" s="64">
        <f t="shared" si="0"/>
        <v>0</v>
      </c>
      <c r="M27" s="324"/>
    </row>
    <row r="28" spans="1:13" s="1" customFormat="1" ht="15" customHeight="1" x14ac:dyDescent="0.2">
      <c r="A28" s="175"/>
      <c r="B28" s="45"/>
      <c r="C28" s="163" t="s">
        <v>574</v>
      </c>
      <c r="D28" s="164" t="s">
        <v>573</v>
      </c>
      <c r="E28" s="161" t="s">
        <v>570</v>
      </c>
      <c r="F28" s="161">
        <v>3</v>
      </c>
      <c r="G28" s="161">
        <v>3</v>
      </c>
      <c r="H28" s="162">
        <v>5</v>
      </c>
      <c r="I28" s="69"/>
      <c r="J28" s="69">
        <v>14</v>
      </c>
      <c r="K28" s="63">
        <f>F28*1</f>
        <v>3</v>
      </c>
      <c r="L28" s="64">
        <f t="shared" si="0"/>
        <v>0</v>
      </c>
      <c r="M28" s="324"/>
    </row>
    <row r="29" spans="1:13" s="1" customFormat="1" ht="15" customHeight="1" x14ac:dyDescent="0.2">
      <c r="A29" s="175"/>
      <c r="B29" s="45"/>
      <c r="C29" s="163" t="s">
        <v>576</v>
      </c>
      <c r="D29" s="164" t="s">
        <v>575</v>
      </c>
      <c r="E29" s="161" t="s">
        <v>570</v>
      </c>
      <c r="F29" s="161">
        <v>3</v>
      </c>
      <c r="G29" s="161">
        <v>2</v>
      </c>
      <c r="H29" s="162">
        <v>0</v>
      </c>
      <c r="I29" s="69"/>
      <c r="J29" s="69">
        <v>14</v>
      </c>
      <c r="K29" s="63"/>
      <c r="L29" s="64">
        <f t="shared" si="0"/>
        <v>0</v>
      </c>
      <c r="M29" s="324"/>
    </row>
    <row r="30" spans="1:13" s="1" customFormat="1" ht="15" customHeight="1" thickBot="1" x14ac:dyDescent="0.25">
      <c r="A30" s="176"/>
      <c r="B30" s="46"/>
      <c r="C30" s="96"/>
      <c r="D30" s="110"/>
      <c r="E30" s="112"/>
      <c r="F30" s="66"/>
      <c r="G30" s="66"/>
      <c r="H30" s="66"/>
      <c r="I30" s="66"/>
      <c r="J30" s="66"/>
      <c r="K30" s="66"/>
      <c r="L30" s="67">
        <f>SUM(L23:L29)</f>
        <v>0</v>
      </c>
      <c r="M30" s="325"/>
    </row>
    <row r="31" spans="1:13" s="1" customFormat="1" ht="15" customHeight="1" x14ac:dyDescent="0.2">
      <c r="A31" s="175">
        <v>5</v>
      </c>
      <c r="B31" s="45" t="s">
        <v>60</v>
      </c>
      <c r="C31" s="191" t="s">
        <v>299</v>
      </c>
      <c r="D31" s="239" t="s">
        <v>19</v>
      </c>
      <c r="E31" s="167" t="s">
        <v>294</v>
      </c>
      <c r="F31" s="167">
        <v>3</v>
      </c>
      <c r="G31" s="167">
        <v>2</v>
      </c>
      <c r="H31" s="168">
        <v>52</v>
      </c>
      <c r="I31" s="79"/>
      <c r="J31" s="79">
        <v>14</v>
      </c>
      <c r="K31" s="79">
        <f>F31*1.5</f>
        <v>4.5</v>
      </c>
      <c r="L31" s="68">
        <f t="shared" si="0"/>
        <v>0</v>
      </c>
      <c r="M31" s="324">
        <f>L38-3</f>
        <v>-3</v>
      </c>
    </row>
    <row r="32" spans="1:13" s="1" customFormat="1" ht="15" customHeight="1" x14ac:dyDescent="0.2">
      <c r="A32" s="175"/>
      <c r="B32" s="45"/>
      <c r="C32" s="163" t="s">
        <v>299</v>
      </c>
      <c r="D32" s="164" t="s">
        <v>19</v>
      </c>
      <c r="E32" s="161" t="s">
        <v>295</v>
      </c>
      <c r="F32" s="161">
        <v>3</v>
      </c>
      <c r="G32" s="161">
        <v>2</v>
      </c>
      <c r="H32" s="162">
        <v>45</v>
      </c>
      <c r="I32" s="63"/>
      <c r="J32" s="63">
        <v>14</v>
      </c>
      <c r="K32" s="63">
        <f>F32*1.5</f>
        <v>4.5</v>
      </c>
      <c r="L32" s="64">
        <f t="shared" si="0"/>
        <v>0</v>
      </c>
      <c r="M32" s="324"/>
    </row>
    <row r="33" spans="1:13" s="1" customFormat="1" ht="15" customHeight="1" x14ac:dyDescent="0.2">
      <c r="A33" s="175"/>
      <c r="B33" s="45"/>
      <c r="C33" s="163" t="s">
        <v>305</v>
      </c>
      <c r="D33" s="164" t="s">
        <v>304</v>
      </c>
      <c r="E33" s="161" t="s">
        <v>302</v>
      </c>
      <c r="F33" s="161">
        <v>3</v>
      </c>
      <c r="G33" s="161">
        <v>2</v>
      </c>
      <c r="H33" s="162">
        <v>28</v>
      </c>
      <c r="I33" s="63"/>
      <c r="J33" s="63">
        <v>14</v>
      </c>
      <c r="K33" s="63">
        <f>F33*1</f>
        <v>3</v>
      </c>
      <c r="L33" s="64">
        <f t="shared" si="0"/>
        <v>0</v>
      </c>
      <c r="M33" s="324"/>
    </row>
    <row r="34" spans="1:13" s="1" customFormat="1" ht="15" customHeight="1" x14ac:dyDescent="0.2">
      <c r="A34" s="175"/>
      <c r="B34" s="45"/>
      <c r="C34" s="163" t="s">
        <v>305</v>
      </c>
      <c r="D34" s="164" t="s">
        <v>304</v>
      </c>
      <c r="E34" s="161" t="s">
        <v>303</v>
      </c>
      <c r="F34" s="161">
        <v>3</v>
      </c>
      <c r="G34" s="161">
        <v>2</v>
      </c>
      <c r="H34" s="162">
        <v>30</v>
      </c>
      <c r="I34" s="63"/>
      <c r="J34" s="63">
        <v>14</v>
      </c>
      <c r="K34" s="63">
        <f>F34*1</f>
        <v>3</v>
      </c>
      <c r="L34" s="64">
        <f t="shared" si="0"/>
        <v>0</v>
      </c>
      <c r="M34" s="324"/>
    </row>
    <row r="35" spans="1:13" s="1" customFormat="1" ht="15" customHeight="1" x14ac:dyDescent="0.2">
      <c r="A35" s="175"/>
      <c r="B35" s="45"/>
      <c r="C35" s="163" t="s">
        <v>316</v>
      </c>
      <c r="D35" s="164" t="s">
        <v>315</v>
      </c>
      <c r="E35" s="161" t="s">
        <v>302</v>
      </c>
      <c r="F35" s="161">
        <v>3</v>
      </c>
      <c r="G35" s="161">
        <v>2</v>
      </c>
      <c r="H35" s="162">
        <v>42</v>
      </c>
      <c r="I35" s="63"/>
      <c r="J35" s="63">
        <v>14</v>
      </c>
      <c r="K35" s="63">
        <f t="shared" ref="K35:K37" si="5">F35*1.5</f>
        <v>4.5</v>
      </c>
      <c r="L35" s="64">
        <f t="shared" si="0"/>
        <v>0</v>
      </c>
      <c r="M35" s="324"/>
    </row>
    <row r="36" spans="1:13" s="1" customFormat="1" ht="15" customHeight="1" x14ac:dyDescent="0.2">
      <c r="A36" s="175"/>
      <c r="B36" s="45"/>
      <c r="C36" s="163" t="s">
        <v>316</v>
      </c>
      <c r="D36" s="164" t="s">
        <v>315</v>
      </c>
      <c r="E36" s="161" t="s">
        <v>303</v>
      </c>
      <c r="F36" s="161">
        <v>3</v>
      </c>
      <c r="G36" s="161">
        <v>2</v>
      </c>
      <c r="H36" s="162">
        <v>44</v>
      </c>
      <c r="I36" s="69"/>
      <c r="J36" s="69">
        <v>14</v>
      </c>
      <c r="K36" s="63">
        <f t="shared" si="5"/>
        <v>4.5</v>
      </c>
      <c r="L36" s="64">
        <f t="shared" si="0"/>
        <v>0</v>
      </c>
      <c r="M36" s="324"/>
    </row>
    <row r="37" spans="1:13" s="1" customFormat="1" ht="15" customHeight="1" x14ac:dyDescent="0.2">
      <c r="A37" s="175"/>
      <c r="B37" s="45"/>
      <c r="C37" s="163" t="s">
        <v>367</v>
      </c>
      <c r="D37" s="164" t="s">
        <v>315</v>
      </c>
      <c r="E37" s="161" t="s">
        <v>365</v>
      </c>
      <c r="F37" s="161">
        <v>3</v>
      </c>
      <c r="G37" s="161">
        <v>2</v>
      </c>
      <c r="H37" s="162">
        <v>49</v>
      </c>
      <c r="I37" s="69"/>
      <c r="J37" s="69">
        <v>14</v>
      </c>
      <c r="K37" s="63">
        <f t="shared" si="5"/>
        <v>4.5</v>
      </c>
      <c r="L37" s="64">
        <f t="shared" si="0"/>
        <v>0</v>
      </c>
      <c r="M37" s="324"/>
    </row>
    <row r="38" spans="1:13" s="1" customFormat="1" ht="15" customHeight="1" thickBot="1" x14ac:dyDescent="0.25">
      <c r="A38" s="175"/>
      <c r="B38" s="45"/>
      <c r="C38" s="97"/>
      <c r="D38" s="106"/>
      <c r="E38" s="114"/>
      <c r="F38" s="69"/>
      <c r="G38" s="69"/>
      <c r="H38" s="69"/>
      <c r="I38" s="69"/>
      <c r="J38" s="69"/>
      <c r="K38" s="69"/>
      <c r="L38" s="80">
        <f>SUM(L31:L37)</f>
        <v>0</v>
      </c>
      <c r="M38" s="324"/>
    </row>
    <row r="39" spans="1:13" s="1" customFormat="1" ht="15" customHeight="1" x14ac:dyDescent="0.2">
      <c r="A39" s="174">
        <v>6</v>
      </c>
      <c r="B39" s="44" t="s">
        <v>57</v>
      </c>
      <c r="C39" s="223" t="s">
        <v>127</v>
      </c>
      <c r="D39" s="240" t="s">
        <v>126</v>
      </c>
      <c r="E39" s="157" t="s">
        <v>294</v>
      </c>
      <c r="F39" s="157">
        <v>3</v>
      </c>
      <c r="G39" s="157">
        <v>3</v>
      </c>
      <c r="H39" s="158">
        <v>47</v>
      </c>
      <c r="I39" s="61"/>
      <c r="J39" s="61">
        <v>14</v>
      </c>
      <c r="K39" s="61">
        <f>F39*1.5</f>
        <v>4.5</v>
      </c>
      <c r="L39" s="62">
        <f t="shared" si="0"/>
        <v>0</v>
      </c>
      <c r="M39" s="323">
        <f>L43-6</f>
        <v>-6</v>
      </c>
    </row>
    <row r="40" spans="1:13" s="1" customFormat="1" ht="15" customHeight="1" x14ac:dyDescent="0.2">
      <c r="A40" s="175"/>
      <c r="B40" s="45"/>
      <c r="C40" s="163" t="s">
        <v>127</v>
      </c>
      <c r="D40" s="164" t="s">
        <v>126</v>
      </c>
      <c r="E40" s="161" t="s">
        <v>295</v>
      </c>
      <c r="F40" s="161">
        <v>3</v>
      </c>
      <c r="G40" s="161">
        <v>3</v>
      </c>
      <c r="H40" s="162">
        <v>45</v>
      </c>
      <c r="I40" s="63"/>
      <c r="J40" s="63">
        <v>14</v>
      </c>
      <c r="K40" s="63">
        <f>F40*1.5</f>
        <v>4.5</v>
      </c>
      <c r="L40" s="64">
        <f t="shared" si="0"/>
        <v>0</v>
      </c>
      <c r="M40" s="324"/>
    </row>
    <row r="41" spans="1:13" s="1" customFormat="1" ht="15" customHeight="1" x14ac:dyDescent="0.2">
      <c r="A41" s="175"/>
      <c r="B41" s="45"/>
      <c r="C41" s="163" t="s">
        <v>313</v>
      </c>
      <c r="D41" s="164" t="s">
        <v>312</v>
      </c>
      <c r="E41" s="161" t="s">
        <v>302</v>
      </c>
      <c r="F41" s="161">
        <v>3</v>
      </c>
      <c r="G41" s="161">
        <v>3</v>
      </c>
      <c r="H41" s="162">
        <v>45</v>
      </c>
      <c r="I41" s="63"/>
      <c r="J41" s="63">
        <v>14</v>
      </c>
      <c r="K41" s="63">
        <f t="shared" ref="K41:K42" si="6">F41*1.5</f>
        <v>4.5</v>
      </c>
      <c r="L41" s="64">
        <f t="shared" si="0"/>
        <v>0</v>
      </c>
      <c r="M41" s="324"/>
    </row>
    <row r="42" spans="1:13" s="1" customFormat="1" ht="15" customHeight="1" x14ac:dyDescent="0.2">
      <c r="A42" s="175"/>
      <c r="B42" s="45"/>
      <c r="C42" s="163" t="s">
        <v>313</v>
      </c>
      <c r="D42" s="164" t="s">
        <v>312</v>
      </c>
      <c r="E42" s="161" t="s">
        <v>303</v>
      </c>
      <c r="F42" s="161">
        <v>3</v>
      </c>
      <c r="G42" s="161">
        <v>3</v>
      </c>
      <c r="H42" s="162">
        <v>43</v>
      </c>
      <c r="I42" s="63"/>
      <c r="J42" s="63">
        <v>14</v>
      </c>
      <c r="K42" s="63">
        <f t="shared" si="6"/>
        <v>4.5</v>
      </c>
      <c r="L42" s="64">
        <f t="shared" si="0"/>
        <v>0</v>
      </c>
      <c r="M42" s="324"/>
    </row>
    <row r="43" spans="1:13" s="1" customFormat="1" ht="15" customHeight="1" thickBot="1" x14ac:dyDescent="0.25">
      <c r="A43" s="176"/>
      <c r="B43" s="46"/>
      <c r="C43" s="96"/>
      <c r="D43" s="110"/>
      <c r="E43" s="112"/>
      <c r="F43" s="66"/>
      <c r="G43" s="66"/>
      <c r="H43" s="66"/>
      <c r="I43" s="66"/>
      <c r="J43" s="66"/>
      <c r="K43" s="66"/>
      <c r="L43" s="67">
        <f>SUM(L39:L42)</f>
        <v>0</v>
      </c>
      <c r="M43" s="325"/>
    </row>
    <row r="44" spans="1:13" s="1" customFormat="1" ht="33.75" customHeight="1" x14ac:dyDescent="0.2">
      <c r="A44" s="175">
        <v>7</v>
      </c>
      <c r="B44" s="154" t="s">
        <v>54</v>
      </c>
      <c r="C44" s="191" t="s">
        <v>299</v>
      </c>
      <c r="D44" s="239" t="s">
        <v>19</v>
      </c>
      <c r="E44" s="167" t="s">
        <v>294</v>
      </c>
      <c r="F44" s="167">
        <v>3</v>
      </c>
      <c r="G44" s="167">
        <v>2</v>
      </c>
      <c r="H44" s="168">
        <v>52</v>
      </c>
      <c r="I44" s="79"/>
      <c r="J44" s="79">
        <v>14</v>
      </c>
      <c r="K44" s="79">
        <f>F44*1.5</f>
        <v>4.5</v>
      </c>
      <c r="L44" s="68">
        <f t="shared" si="0"/>
        <v>0</v>
      </c>
      <c r="M44" s="324">
        <f>L49-3</f>
        <v>-3</v>
      </c>
    </row>
    <row r="45" spans="1:13" s="1" customFormat="1" ht="15" customHeight="1" x14ac:dyDescent="0.2">
      <c r="A45" s="175"/>
      <c r="B45" s="154"/>
      <c r="C45" s="163" t="s">
        <v>299</v>
      </c>
      <c r="D45" s="164" t="s">
        <v>19</v>
      </c>
      <c r="E45" s="161" t="s">
        <v>295</v>
      </c>
      <c r="F45" s="161">
        <v>3</v>
      </c>
      <c r="G45" s="161">
        <v>2</v>
      </c>
      <c r="H45" s="162">
        <v>45</v>
      </c>
      <c r="I45" s="63"/>
      <c r="J45" s="63">
        <v>14</v>
      </c>
      <c r="K45" s="63">
        <f>F45*1.5</f>
        <v>4.5</v>
      </c>
      <c r="L45" s="64">
        <f t="shared" si="0"/>
        <v>0</v>
      </c>
      <c r="M45" s="324"/>
    </row>
    <row r="46" spans="1:13" s="1" customFormat="1" ht="15" customHeight="1" x14ac:dyDescent="0.2">
      <c r="A46" s="175"/>
      <c r="B46" s="45"/>
      <c r="C46" s="163" t="s">
        <v>210</v>
      </c>
      <c r="D46" s="164" t="s">
        <v>209</v>
      </c>
      <c r="E46" s="161" t="s">
        <v>294</v>
      </c>
      <c r="F46" s="161">
        <v>3</v>
      </c>
      <c r="G46" s="161">
        <v>1</v>
      </c>
      <c r="H46" s="162">
        <v>52</v>
      </c>
      <c r="I46" s="63"/>
      <c r="J46" s="63">
        <v>14</v>
      </c>
      <c r="K46" s="63">
        <f t="shared" ref="K46:K47" si="7">F46*1.5</f>
        <v>4.5</v>
      </c>
      <c r="L46" s="64">
        <f t="shared" si="0"/>
        <v>0</v>
      </c>
      <c r="M46" s="324"/>
    </row>
    <row r="47" spans="1:13" s="1" customFormat="1" ht="15" customHeight="1" x14ac:dyDescent="0.2">
      <c r="A47" s="175"/>
      <c r="B47" s="45"/>
      <c r="C47" s="163" t="s">
        <v>210</v>
      </c>
      <c r="D47" s="164" t="s">
        <v>209</v>
      </c>
      <c r="E47" s="161" t="s">
        <v>295</v>
      </c>
      <c r="F47" s="161">
        <v>3</v>
      </c>
      <c r="G47" s="161">
        <v>1</v>
      </c>
      <c r="H47" s="162">
        <v>52</v>
      </c>
      <c r="I47" s="69"/>
      <c r="J47" s="69">
        <v>14</v>
      </c>
      <c r="K47" s="63">
        <f t="shared" si="7"/>
        <v>4.5</v>
      </c>
      <c r="L47" s="64">
        <f t="shared" si="0"/>
        <v>0</v>
      </c>
      <c r="M47" s="324"/>
    </row>
    <row r="48" spans="1:13" s="1" customFormat="1" ht="27" customHeight="1" x14ac:dyDescent="0.2">
      <c r="A48" s="175"/>
      <c r="B48" s="45"/>
      <c r="C48" s="170" t="s">
        <v>578</v>
      </c>
      <c r="D48" s="164" t="s">
        <v>577</v>
      </c>
      <c r="E48" s="161" t="s">
        <v>570</v>
      </c>
      <c r="F48" s="161">
        <v>3</v>
      </c>
      <c r="G48" s="161">
        <v>3</v>
      </c>
      <c r="H48" s="162">
        <v>5</v>
      </c>
      <c r="I48" s="69"/>
      <c r="J48" s="69">
        <v>14</v>
      </c>
      <c r="K48" s="63">
        <f>F48*1</f>
        <v>3</v>
      </c>
      <c r="L48" s="64">
        <f t="shared" si="0"/>
        <v>0</v>
      </c>
      <c r="M48" s="324"/>
    </row>
    <row r="49" spans="1:13" s="1" customFormat="1" ht="15" customHeight="1" thickBot="1" x14ac:dyDescent="0.25">
      <c r="A49" s="175"/>
      <c r="B49" s="113"/>
      <c r="C49" s="90"/>
      <c r="D49" s="114"/>
      <c r="E49" s="114"/>
      <c r="F49" s="69"/>
      <c r="G49" s="69"/>
      <c r="H49" s="69"/>
      <c r="I49" s="69"/>
      <c r="J49" s="69"/>
      <c r="K49" s="69"/>
      <c r="L49" s="80">
        <f>SUM(L44:L48)</f>
        <v>0</v>
      </c>
      <c r="M49" s="324"/>
    </row>
    <row r="50" spans="1:13" s="1" customFormat="1" ht="15" customHeight="1" x14ac:dyDescent="0.2">
      <c r="A50" s="174">
        <v>8</v>
      </c>
      <c r="B50" s="44" t="s">
        <v>55</v>
      </c>
      <c r="C50" s="223" t="s">
        <v>160</v>
      </c>
      <c r="D50" s="240" t="s">
        <v>159</v>
      </c>
      <c r="E50" s="157" t="s">
        <v>161</v>
      </c>
      <c r="F50" s="157">
        <v>3</v>
      </c>
      <c r="G50" s="157">
        <v>2</v>
      </c>
      <c r="H50" s="158">
        <v>43</v>
      </c>
      <c r="I50" s="61"/>
      <c r="J50" s="61">
        <v>14</v>
      </c>
      <c r="K50" s="61">
        <f>F50*1.5</f>
        <v>4.5</v>
      </c>
      <c r="L50" s="62">
        <f t="shared" si="0"/>
        <v>0</v>
      </c>
      <c r="M50" s="323">
        <f>L60-6</f>
        <v>-6</v>
      </c>
    </row>
    <row r="51" spans="1:13" s="1" customFormat="1" ht="15" customHeight="1" x14ac:dyDescent="0.2">
      <c r="A51" s="175"/>
      <c r="B51" s="45"/>
      <c r="C51" s="163" t="s">
        <v>160</v>
      </c>
      <c r="D51" s="164" t="s">
        <v>159</v>
      </c>
      <c r="E51" s="161" t="s">
        <v>162</v>
      </c>
      <c r="F51" s="161">
        <v>3</v>
      </c>
      <c r="G51" s="161">
        <v>2</v>
      </c>
      <c r="H51" s="162">
        <v>44</v>
      </c>
      <c r="I51" s="63"/>
      <c r="J51" s="63">
        <v>14</v>
      </c>
      <c r="K51" s="63">
        <f>F51*1.5</f>
        <v>4.5</v>
      </c>
      <c r="L51" s="64">
        <f t="shared" si="0"/>
        <v>0</v>
      </c>
      <c r="M51" s="324"/>
    </row>
    <row r="52" spans="1:13" s="1" customFormat="1" ht="15" customHeight="1" x14ac:dyDescent="0.2">
      <c r="A52" s="175"/>
      <c r="B52" s="45"/>
      <c r="C52" s="163" t="s">
        <v>160</v>
      </c>
      <c r="D52" s="164" t="s">
        <v>327</v>
      </c>
      <c r="E52" s="161" t="s">
        <v>323</v>
      </c>
      <c r="F52" s="161">
        <v>3</v>
      </c>
      <c r="G52" s="161">
        <v>2</v>
      </c>
      <c r="H52" s="162">
        <v>27</v>
      </c>
      <c r="I52" s="63"/>
      <c r="J52" s="63">
        <v>14</v>
      </c>
      <c r="K52" s="63">
        <f>F52*1</f>
        <v>3</v>
      </c>
      <c r="L52" s="64">
        <f t="shared" si="0"/>
        <v>0</v>
      </c>
      <c r="M52" s="324"/>
    </row>
    <row r="53" spans="1:13" s="1" customFormat="1" ht="15" customHeight="1" x14ac:dyDescent="0.2">
      <c r="A53" s="175"/>
      <c r="B53" s="45"/>
      <c r="C53" s="163" t="s">
        <v>160</v>
      </c>
      <c r="D53" s="164" t="s">
        <v>327</v>
      </c>
      <c r="E53" s="161" t="s">
        <v>324</v>
      </c>
      <c r="F53" s="161">
        <v>3</v>
      </c>
      <c r="G53" s="161">
        <v>2</v>
      </c>
      <c r="H53" s="162">
        <v>38</v>
      </c>
      <c r="I53" s="63"/>
      <c r="J53" s="63">
        <v>14</v>
      </c>
      <c r="K53" s="63">
        <f>F53*1</f>
        <v>3</v>
      </c>
      <c r="L53" s="64">
        <f t="shared" si="0"/>
        <v>0</v>
      </c>
      <c r="M53" s="324"/>
    </row>
    <row r="54" spans="1:13" s="1" customFormat="1" ht="15" customHeight="1" x14ac:dyDescent="0.2">
      <c r="A54" s="175"/>
      <c r="B54" s="45"/>
      <c r="C54" s="163" t="s">
        <v>329</v>
      </c>
      <c r="D54" s="164" t="s">
        <v>328</v>
      </c>
      <c r="E54" s="161" t="s">
        <v>323</v>
      </c>
      <c r="F54" s="161">
        <v>3</v>
      </c>
      <c r="G54" s="161">
        <v>2</v>
      </c>
      <c r="H54" s="162">
        <v>9</v>
      </c>
      <c r="I54" s="63"/>
      <c r="J54" s="63">
        <v>14</v>
      </c>
      <c r="K54" s="63">
        <f t="shared" ref="K54:K59" si="8">F54*1</f>
        <v>3</v>
      </c>
      <c r="L54" s="64">
        <f t="shared" si="0"/>
        <v>0</v>
      </c>
      <c r="M54" s="324"/>
    </row>
    <row r="55" spans="1:13" s="1" customFormat="1" ht="15" customHeight="1" x14ac:dyDescent="0.2">
      <c r="A55" s="175"/>
      <c r="B55" s="45"/>
      <c r="C55" s="163" t="s">
        <v>329</v>
      </c>
      <c r="D55" s="164" t="s">
        <v>328</v>
      </c>
      <c r="E55" s="161" t="s">
        <v>324</v>
      </c>
      <c r="F55" s="161">
        <v>3</v>
      </c>
      <c r="G55" s="161">
        <v>2</v>
      </c>
      <c r="H55" s="162">
        <v>6</v>
      </c>
      <c r="I55" s="63"/>
      <c r="J55" s="63">
        <v>14</v>
      </c>
      <c r="K55" s="63">
        <f t="shared" si="8"/>
        <v>3</v>
      </c>
      <c r="L55" s="64">
        <f t="shared" si="0"/>
        <v>0</v>
      </c>
      <c r="M55" s="324"/>
    </row>
    <row r="56" spans="1:13" s="1" customFormat="1" ht="15" customHeight="1" x14ac:dyDescent="0.2">
      <c r="A56" s="175"/>
      <c r="B56" s="45"/>
      <c r="C56" s="163" t="s">
        <v>331</v>
      </c>
      <c r="D56" s="164" t="s">
        <v>330</v>
      </c>
      <c r="E56" s="161" t="s">
        <v>323</v>
      </c>
      <c r="F56" s="161">
        <v>3</v>
      </c>
      <c r="G56" s="161">
        <v>2</v>
      </c>
      <c r="H56" s="162">
        <v>16</v>
      </c>
      <c r="I56" s="69"/>
      <c r="J56" s="69">
        <v>14</v>
      </c>
      <c r="K56" s="63">
        <f t="shared" si="8"/>
        <v>3</v>
      </c>
      <c r="L56" s="64">
        <f t="shared" si="0"/>
        <v>0</v>
      </c>
      <c r="M56" s="324"/>
    </row>
    <row r="57" spans="1:13" s="1" customFormat="1" ht="15" customHeight="1" x14ac:dyDescent="0.2">
      <c r="A57" s="175"/>
      <c r="B57" s="45"/>
      <c r="C57" s="163" t="s">
        <v>331</v>
      </c>
      <c r="D57" s="164" t="s">
        <v>330</v>
      </c>
      <c r="E57" s="161" t="s">
        <v>324</v>
      </c>
      <c r="F57" s="161">
        <v>3</v>
      </c>
      <c r="G57" s="161">
        <v>2</v>
      </c>
      <c r="H57" s="162">
        <v>4</v>
      </c>
      <c r="I57" s="69"/>
      <c r="J57" s="69">
        <v>14</v>
      </c>
      <c r="K57" s="63">
        <f t="shared" si="8"/>
        <v>3</v>
      </c>
      <c r="L57" s="64">
        <f t="shared" si="0"/>
        <v>0</v>
      </c>
      <c r="M57" s="324"/>
    </row>
    <row r="58" spans="1:13" s="1" customFormat="1" ht="15" customHeight="1" x14ac:dyDescent="0.2">
      <c r="A58" s="175"/>
      <c r="B58" s="45"/>
      <c r="C58" s="163" t="s">
        <v>572</v>
      </c>
      <c r="D58" s="164" t="s">
        <v>571</v>
      </c>
      <c r="E58" s="161" t="s">
        <v>570</v>
      </c>
      <c r="F58" s="161">
        <v>3</v>
      </c>
      <c r="G58" s="161">
        <v>2</v>
      </c>
      <c r="H58" s="162">
        <v>5</v>
      </c>
      <c r="I58" s="69"/>
      <c r="J58" s="69">
        <v>14</v>
      </c>
      <c r="K58" s="63">
        <f t="shared" si="8"/>
        <v>3</v>
      </c>
      <c r="L58" s="64">
        <f t="shared" si="0"/>
        <v>0</v>
      </c>
      <c r="M58" s="324"/>
    </row>
    <row r="59" spans="1:13" s="1" customFormat="1" ht="27" customHeight="1" x14ac:dyDescent="0.2">
      <c r="A59" s="175"/>
      <c r="B59" s="45"/>
      <c r="C59" s="170" t="s">
        <v>578</v>
      </c>
      <c r="D59" s="164" t="s">
        <v>577</v>
      </c>
      <c r="E59" s="161" t="s">
        <v>570</v>
      </c>
      <c r="F59" s="161">
        <v>3</v>
      </c>
      <c r="G59" s="161">
        <v>3</v>
      </c>
      <c r="H59" s="162">
        <v>5</v>
      </c>
      <c r="I59" s="69"/>
      <c r="J59" s="69">
        <v>14</v>
      </c>
      <c r="K59" s="63">
        <f t="shared" si="8"/>
        <v>3</v>
      </c>
      <c r="L59" s="64">
        <f t="shared" si="0"/>
        <v>0</v>
      </c>
      <c r="M59" s="324"/>
    </row>
    <row r="60" spans="1:13" s="1" customFormat="1" ht="15" customHeight="1" thickBot="1" x14ac:dyDescent="0.25">
      <c r="A60" s="176"/>
      <c r="B60" s="46"/>
      <c r="C60" s="105"/>
      <c r="D60" s="110"/>
      <c r="E60" s="112"/>
      <c r="F60" s="66"/>
      <c r="G60" s="66"/>
      <c r="H60" s="66"/>
      <c r="I60" s="66"/>
      <c r="J60" s="66"/>
      <c r="K60" s="66"/>
      <c r="L60" s="67">
        <f>SUM(L50:L59)</f>
        <v>0</v>
      </c>
      <c r="M60" s="325"/>
    </row>
    <row r="61" spans="1:13" s="1" customFormat="1" ht="15" customHeight="1" x14ac:dyDescent="0.2">
      <c r="A61" s="175">
        <v>9</v>
      </c>
      <c r="B61" s="345" t="s">
        <v>67</v>
      </c>
      <c r="C61" s="191" t="s">
        <v>318</v>
      </c>
      <c r="D61" s="239" t="s">
        <v>317</v>
      </c>
      <c r="E61" s="167" t="s">
        <v>302</v>
      </c>
      <c r="F61" s="167">
        <v>3</v>
      </c>
      <c r="G61" s="167">
        <v>2</v>
      </c>
      <c r="H61" s="168">
        <v>44</v>
      </c>
      <c r="I61" s="79"/>
      <c r="J61" s="79">
        <v>14</v>
      </c>
      <c r="K61" s="79">
        <f>F61*1.5</f>
        <v>4.5</v>
      </c>
      <c r="L61" s="68">
        <f t="shared" si="0"/>
        <v>0</v>
      </c>
      <c r="M61" s="324">
        <f>L71-3</f>
        <v>-3</v>
      </c>
    </row>
    <row r="62" spans="1:13" s="1" customFormat="1" ht="15" customHeight="1" x14ac:dyDescent="0.2">
      <c r="A62" s="175"/>
      <c r="B62" s="345"/>
      <c r="C62" s="163" t="s">
        <v>318</v>
      </c>
      <c r="D62" s="164" t="s">
        <v>317</v>
      </c>
      <c r="E62" s="161" t="s">
        <v>303</v>
      </c>
      <c r="F62" s="161">
        <v>3</v>
      </c>
      <c r="G62" s="161">
        <v>2</v>
      </c>
      <c r="H62" s="162">
        <v>43</v>
      </c>
      <c r="I62" s="63"/>
      <c r="J62" s="63">
        <v>14</v>
      </c>
      <c r="K62" s="63">
        <f>F62*1.5</f>
        <v>4.5</v>
      </c>
      <c r="L62" s="64">
        <f t="shared" si="0"/>
        <v>0</v>
      </c>
      <c r="M62" s="324"/>
    </row>
    <row r="63" spans="1:13" s="1" customFormat="1" ht="27" customHeight="1" x14ac:dyDescent="0.2">
      <c r="A63" s="175"/>
      <c r="B63" s="45"/>
      <c r="C63" s="170" t="s">
        <v>322</v>
      </c>
      <c r="D63" s="164" t="s">
        <v>321</v>
      </c>
      <c r="E63" s="161" t="s">
        <v>323</v>
      </c>
      <c r="F63" s="161">
        <v>3</v>
      </c>
      <c r="G63" s="161">
        <v>2</v>
      </c>
      <c r="H63" s="162">
        <v>41</v>
      </c>
      <c r="I63" s="63"/>
      <c r="J63" s="63">
        <v>14</v>
      </c>
      <c r="K63" s="63">
        <f t="shared" ref="K63:K67" si="9">F63*1.5</f>
        <v>4.5</v>
      </c>
      <c r="L63" s="64">
        <f t="shared" si="0"/>
        <v>0</v>
      </c>
      <c r="M63" s="324"/>
    </row>
    <row r="64" spans="1:13" s="1" customFormat="1" ht="27" customHeight="1" x14ac:dyDescent="0.2">
      <c r="A64" s="175"/>
      <c r="B64" s="45"/>
      <c r="C64" s="170" t="s">
        <v>322</v>
      </c>
      <c r="D64" s="164" t="s">
        <v>321</v>
      </c>
      <c r="E64" s="161" t="s">
        <v>324</v>
      </c>
      <c r="F64" s="161">
        <v>3</v>
      </c>
      <c r="G64" s="161">
        <v>2</v>
      </c>
      <c r="H64" s="162">
        <v>40</v>
      </c>
      <c r="I64" s="63"/>
      <c r="J64" s="63">
        <v>14</v>
      </c>
      <c r="K64" s="63">
        <f>F64*1</f>
        <v>3</v>
      </c>
      <c r="L64" s="64">
        <f t="shared" si="0"/>
        <v>0</v>
      </c>
      <c r="M64" s="324"/>
    </row>
    <row r="65" spans="1:13" s="1" customFormat="1" ht="15" customHeight="1" x14ac:dyDescent="0.2">
      <c r="A65" s="175"/>
      <c r="B65" s="45"/>
      <c r="C65" s="163" t="s">
        <v>329</v>
      </c>
      <c r="D65" s="164" t="s">
        <v>328</v>
      </c>
      <c r="E65" s="161" t="s">
        <v>323</v>
      </c>
      <c r="F65" s="161">
        <v>3</v>
      </c>
      <c r="G65" s="161">
        <v>2</v>
      </c>
      <c r="H65" s="162">
        <v>9</v>
      </c>
      <c r="I65" s="63"/>
      <c r="J65" s="63">
        <v>14</v>
      </c>
      <c r="K65" s="63">
        <f t="shared" ref="K65:K66" si="10">F65*1</f>
        <v>3</v>
      </c>
      <c r="L65" s="64">
        <f t="shared" si="0"/>
        <v>0</v>
      </c>
      <c r="M65" s="324"/>
    </row>
    <row r="66" spans="1:13" s="1" customFormat="1" ht="15" customHeight="1" x14ac:dyDescent="0.2">
      <c r="A66" s="175"/>
      <c r="B66" s="45"/>
      <c r="C66" s="163" t="s">
        <v>329</v>
      </c>
      <c r="D66" s="164" t="s">
        <v>328</v>
      </c>
      <c r="E66" s="161" t="s">
        <v>324</v>
      </c>
      <c r="F66" s="161">
        <v>3</v>
      </c>
      <c r="G66" s="161">
        <v>2</v>
      </c>
      <c r="H66" s="162">
        <v>6</v>
      </c>
      <c r="I66" s="63"/>
      <c r="J66" s="63">
        <v>14</v>
      </c>
      <c r="K66" s="63">
        <f t="shared" si="10"/>
        <v>3</v>
      </c>
      <c r="L66" s="64">
        <f t="shared" si="0"/>
        <v>0</v>
      </c>
      <c r="M66" s="324"/>
    </row>
    <row r="67" spans="1:13" s="1" customFormat="1" ht="15" customHeight="1" x14ac:dyDescent="0.2">
      <c r="A67" s="175"/>
      <c r="B67" s="45"/>
      <c r="C67" s="163" t="s">
        <v>1</v>
      </c>
      <c r="D67" s="164" t="s">
        <v>5</v>
      </c>
      <c r="E67" s="161" t="s">
        <v>323</v>
      </c>
      <c r="F67" s="161">
        <v>3</v>
      </c>
      <c r="G67" s="161">
        <v>2</v>
      </c>
      <c r="H67" s="162">
        <v>42</v>
      </c>
      <c r="I67" s="63"/>
      <c r="J67" s="63">
        <v>14</v>
      </c>
      <c r="K67" s="63">
        <f t="shared" si="9"/>
        <v>4.5</v>
      </c>
      <c r="L67" s="64">
        <f t="shared" ref="L67:L125" si="11">I67/J67*K67*F67</f>
        <v>0</v>
      </c>
      <c r="M67" s="324"/>
    </row>
    <row r="68" spans="1:13" s="1" customFormat="1" ht="15" customHeight="1" x14ac:dyDescent="0.2">
      <c r="A68" s="175"/>
      <c r="B68" s="45"/>
      <c r="C68" s="163" t="s">
        <v>1</v>
      </c>
      <c r="D68" s="164" t="s">
        <v>5</v>
      </c>
      <c r="E68" s="161" t="s">
        <v>324</v>
      </c>
      <c r="F68" s="161">
        <v>3</v>
      </c>
      <c r="G68" s="161">
        <v>2</v>
      </c>
      <c r="H68" s="162">
        <v>39</v>
      </c>
      <c r="I68" s="69"/>
      <c r="J68" s="69">
        <v>14</v>
      </c>
      <c r="K68" s="63">
        <f>F68*1</f>
        <v>3</v>
      </c>
      <c r="L68" s="64">
        <f t="shared" si="11"/>
        <v>0</v>
      </c>
      <c r="M68" s="324"/>
    </row>
    <row r="69" spans="1:13" s="1" customFormat="1" ht="15" customHeight="1" x14ac:dyDescent="0.2">
      <c r="A69" s="175"/>
      <c r="B69" s="45"/>
      <c r="C69" s="163" t="s">
        <v>580</v>
      </c>
      <c r="D69" s="164" t="s">
        <v>579</v>
      </c>
      <c r="E69" s="161" t="s">
        <v>570</v>
      </c>
      <c r="F69" s="161">
        <v>3</v>
      </c>
      <c r="G69" s="161">
        <v>3</v>
      </c>
      <c r="H69" s="162">
        <v>5</v>
      </c>
      <c r="I69" s="69"/>
      <c r="J69" s="69">
        <v>14</v>
      </c>
      <c r="K69" s="63">
        <f t="shared" ref="K69:K70" si="12">F69*1</f>
        <v>3</v>
      </c>
      <c r="L69" s="64">
        <f t="shared" si="11"/>
        <v>0</v>
      </c>
      <c r="M69" s="324"/>
    </row>
    <row r="70" spans="1:13" s="1" customFormat="1" ht="15" customHeight="1" x14ac:dyDescent="0.2">
      <c r="A70" s="175"/>
      <c r="B70" s="45"/>
      <c r="C70" s="163" t="s">
        <v>582</v>
      </c>
      <c r="D70" s="164" t="s">
        <v>581</v>
      </c>
      <c r="E70" s="161" t="s">
        <v>570</v>
      </c>
      <c r="F70" s="161">
        <v>3</v>
      </c>
      <c r="G70" s="161">
        <v>2</v>
      </c>
      <c r="H70" s="162">
        <v>3</v>
      </c>
      <c r="I70" s="69"/>
      <c r="J70" s="69">
        <v>14</v>
      </c>
      <c r="K70" s="63">
        <f t="shared" si="12"/>
        <v>3</v>
      </c>
      <c r="L70" s="64">
        <f t="shared" si="11"/>
        <v>0</v>
      </c>
      <c r="M70" s="324"/>
    </row>
    <row r="71" spans="1:13" s="1" customFormat="1" ht="15" customHeight="1" thickBot="1" x14ac:dyDescent="0.25">
      <c r="A71" s="175"/>
      <c r="B71" s="45"/>
      <c r="C71" s="97"/>
      <c r="D71" s="106"/>
      <c r="E71" s="114"/>
      <c r="F71" s="69"/>
      <c r="G71" s="69"/>
      <c r="H71" s="69"/>
      <c r="I71" s="69"/>
      <c r="J71" s="69"/>
      <c r="K71" s="69"/>
      <c r="L71" s="80">
        <f>SUM(L61:L70)</f>
        <v>0</v>
      </c>
      <c r="M71" s="324"/>
    </row>
    <row r="72" spans="1:13" s="1" customFormat="1" ht="15" customHeight="1" x14ac:dyDescent="0.2">
      <c r="A72" s="174">
        <v>10</v>
      </c>
      <c r="B72" s="346" t="s">
        <v>63</v>
      </c>
      <c r="C72" s="223" t="s">
        <v>301</v>
      </c>
      <c r="D72" s="240" t="s">
        <v>300</v>
      </c>
      <c r="E72" s="157" t="s">
        <v>302</v>
      </c>
      <c r="F72" s="157">
        <v>3</v>
      </c>
      <c r="G72" s="157">
        <v>2</v>
      </c>
      <c r="H72" s="158">
        <v>22</v>
      </c>
      <c r="I72" s="61"/>
      <c r="J72" s="61">
        <v>14</v>
      </c>
      <c r="K72" s="61">
        <f>F72*1</f>
        <v>3</v>
      </c>
      <c r="L72" s="62">
        <f t="shared" si="11"/>
        <v>0</v>
      </c>
      <c r="M72" s="323">
        <f>L79-6</f>
        <v>-6</v>
      </c>
    </row>
    <row r="73" spans="1:13" s="1" customFormat="1" ht="15" customHeight="1" x14ac:dyDescent="0.2">
      <c r="A73" s="175"/>
      <c r="B73" s="345"/>
      <c r="C73" s="163" t="s">
        <v>301</v>
      </c>
      <c r="D73" s="164" t="s">
        <v>300</v>
      </c>
      <c r="E73" s="161" t="s">
        <v>303</v>
      </c>
      <c r="F73" s="161">
        <v>3</v>
      </c>
      <c r="G73" s="161">
        <v>2</v>
      </c>
      <c r="H73" s="162">
        <v>13</v>
      </c>
      <c r="I73" s="63"/>
      <c r="J73" s="63">
        <v>14</v>
      </c>
      <c r="K73" s="63">
        <f>F73*1</f>
        <v>3</v>
      </c>
      <c r="L73" s="64">
        <f t="shared" si="11"/>
        <v>0</v>
      </c>
      <c r="M73" s="324"/>
    </row>
    <row r="74" spans="1:13" s="1" customFormat="1" ht="15" customHeight="1" x14ac:dyDescent="0.2">
      <c r="A74" s="175"/>
      <c r="B74" s="45"/>
      <c r="C74" s="163" t="s">
        <v>311</v>
      </c>
      <c r="D74" s="164" t="s">
        <v>310</v>
      </c>
      <c r="E74" s="161" t="s">
        <v>302</v>
      </c>
      <c r="F74" s="161">
        <v>3</v>
      </c>
      <c r="G74" s="161">
        <v>2</v>
      </c>
      <c r="H74" s="162">
        <v>44</v>
      </c>
      <c r="I74" s="63"/>
      <c r="J74" s="63">
        <v>14</v>
      </c>
      <c r="K74" s="63">
        <f t="shared" ref="K74:K78" si="13">F74*1.5</f>
        <v>4.5</v>
      </c>
      <c r="L74" s="64">
        <f t="shared" si="11"/>
        <v>0</v>
      </c>
      <c r="M74" s="324"/>
    </row>
    <row r="75" spans="1:13" s="1" customFormat="1" ht="15" customHeight="1" x14ac:dyDescent="0.2">
      <c r="A75" s="175"/>
      <c r="B75" s="45"/>
      <c r="C75" s="163" t="s">
        <v>311</v>
      </c>
      <c r="D75" s="164" t="s">
        <v>310</v>
      </c>
      <c r="E75" s="161" t="s">
        <v>303</v>
      </c>
      <c r="F75" s="161">
        <v>3</v>
      </c>
      <c r="G75" s="161">
        <v>2</v>
      </c>
      <c r="H75" s="162">
        <v>42</v>
      </c>
      <c r="I75" s="63"/>
      <c r="J75" s="63">
        <v>14</v>
      </c>
      <c r="K75" s="63">
        <f t="shared" si="13"/>
        <v>4.5</v>
      </c>
      <c r="L75" s="64">
        <f t="shared" si="11"/>
        <v>0</v>
      </c>
      <c r="M75" s="324"/>
    </row>
    <row r="76" spans="1:13" s="1" customFormat="1" ht="15" customHeight="1" x14ac:dyDescent="0.2">
      <c r="A76" s="175"/>
      <c r="B76" s="45"/>
      <c r="C76" s="163" t="s">
        <v>331</v>
      </c>
      <c r="D76" s="164" t="s">
        <v>330</v>
      </c>
      <c r="E76" s="161" t="s">
        <v>323</v>
      </c>
      <c r="F76" s="161">
        <v>3</v>
      </c>
      <c r="G76" s="161">
        <v>2</v>
      </c>
      <c r="H76" s="162">
        <v>16</v>
      </c>
      <c r="I76" s="63"/>
      <c r="J76" s="63">
        <v>14</v>
      </c>
      <c r="K76" s="63">
        <f>F76*1</f>
        <v>3</v>
      </c>
      <c r="L76" s="64">
        <f t="shared" si="11"/>
        <v>0</v>
      </c>
      <c r="M76" s="324"/>
    </row>
    <row r="77" spans="1:13" s="1" customFormat="1" ht="15" customHeight="1" x14ac:dyDescent="0.2">
      <c r="A77" s="175"/>
      <c r="B77" s="45"/>
      <c r="C77" s="163" t="s">
        <v>331</v>
      </c>
      <c r="D77" s="164" t="s">
        <v>330</v>
      </c>
      <c r="E77" s="161" t="s">
        <v>324</v>
      </c>
      <c r="F77" s="161">
        <v>3</v>
      </c>
      <c r="G77" s="161">
        <v>2</v>
      </c>
      <c r="H77" s="162">
        <v>4</v>
      </c>
      <c r="I77" s="69"/>
      <c r="J77" s="69">
        <v>14</v>
      </c>
      <c r="K77" s="63">
        <f>F77*1</f>
        <v>3</v>
      </c>
      <c r="L77" s="64">
        <f t="shared" si="11"/>
        <v>0</v>
      </c>
      <c r="M77" s="324"/>
    </row>
    <row r="78" spans="1:13" s="1" customFormat="1" ht="15" customHeight="1" x14ac:dyDescent="0.2">
      <c r="A78" s="175"/>
      <c r="B78" s="45"/>
      <c r="C78" s="163" t="s">
        <v>367</v>
      </c>
      <c r="D78" s="164" t="s">
        <v>315</v>
      </c>
      <c r="E78" s="161" t="s">
        <v>365</v>
      </c>
      <c r="F78" s="161">
        <v>3</v>
      </c>
      <c r="G78" s="161">
        <v>2</v>
      </c>
      <c r="H78" s="162">
        <v>49</v>
      </c>
      <c r="I78" s="69"/>
      <c r="J78" s="69">
        <v>14</v>
      </c>
      <c r="K78" s="63">
        <f t="shared" si="13"/>
        <v>4.5</v>
      </c>
      <c r="L78" s="64">
        <f t="shared" si="11"/>
        <v>0</v>
      </c>
      <c r="M78" s="324"/>
    </row>
    <row r="79" spans="1:13" s="1" customFormat="1" ht="15" customHeight="1" thickBot="1" x14ac:dyDescent="0.25">
      <c r="A79" s="176"/>
      <c r="B79" s="46"/>
      <c r="C79" s="96"/>
      <c r="D79" s="110"/>
      <c r="E79" s="112"/>
      <c r="F79" s="66"/>
      <c r="G79" s="66"/>
      <c r="H79" s="66"/>
      <c r="I79" s="66"/>
      <c r="J79" s="66"/>
      <c r="K79" s="66"/>
      <c r="L79" s="67">
        <f>SUM(L72:L78)</f>
        <v>0</v>
      </c>
      <c r="M79" s="325"/>
    </row>
    <row r="80" spans="1:13" s="1" customFormat="1" ht="24.95" customHeight="1" x14ac:dyDescent="0.2">
      <c r="A80" s="175">
        <v>11</v>
      </c>
      <c r="B80" s="45" t="s">
        <v>59</v>
      </c>
      <c r="C80" s="191" t="s">
        <v>316</v>
      </c>
      <c r="D80" s="239" t="s">
        <v>315</v>
      </c>
      <c r="E80" s="167" t="s">
        <v>302</v>
      </c>
      <c r="F80" s="167">
        <v>3</v>
      </c>
      <c r="G80" s="167">
        <v>2</v>
      </c>
      <c r="H80" s="168">
        <v>42</v>
      </c>
      <c r="I80" s="79"/>
      <c r="J80" s="79">
        <v>14</v>
      </c>
      <c r="K80" s="79">
        <f>F80*1.5</f>
        <v>4.5</v>
      </c>
      <c r="L80" s="68">
        <f t="shared" si="11"/>
        <v>0</v>
      </c>
      <c r="M80" s="324">
        <f>L84-6</f>
        <v>-6</v>
      </c>
    </row>
    <row r="81" spans="1:13" s="1" customFormat="1" ht="24.95" customHeight="1" x14ac:dyDescent="0.2">
      <c r="A81" s="175"/>
      <c r="B81" s="45"/>
      <c r="C81" s="163" t="s">
        <v>316</v>
      </c>
      <c r="D81" s="164" t="s">
        <v>315</v>
      </c>
      <c r="E81" s="161" t="s">
        <v>303</v>
      </c>
      <c r="F81" s="161">
        <v>3</v>
      </c>
      <c r="G81" s="161">
        <v>2</v>
      </c>
      <c r="H81" s="162">
        <v>44</v>
      </c>
      <c r="I81" s="69"/>
      <c r="J81" s="69">
        <v>14</v>
      </c>
      <c r="K81" s="69">
        <f>F81*1.5</f>
        <v>4.5</v>
      </c>
      <c r="L81" s="64">
        <f t="shared" si="11"/>
        <v>0</v>
      </c>
      <c r="M81" s="324"/>
    </row>
    <row r="82" spans="1:13" s="1" customFormat="1" ht="23.1" customHeight="1" x14ac:dyDescent="0.2">
      <c r="A82" s="175"/>
      <c r="B82" s="45"/>
      <c r="C82" s="163" t="s">
        <v>320</v>
      </c>
      <c r="D82" s="164" t="s">
        <v>319</v>
      </c>
      <c r="E82" s="161" t="s">
        <v>302</v>
      </c>
      <c r="F82" s="161">
        <v>3</v>
      </c>
      <c r="G82" s="161">
        <v>2</v>
      </c>
      <c r="H82" s="162">
        <v>46</v>
      </c>
      <c r="I82" s="63"/>
      <c r="J82" s="63">
        <v>14</v>
      </c>
      <c r="K82" s="69">
        <f t="shared" ref="K82:K83" si="14">F82*1.5</f>
        <v>4.5</v>
      </c>
      <c r="L82" s="64">
        <f t="shared" si="11"/>
        <v>0</v>
      </c>
      <c r="M82" s="324"/>
    </row>
    <row r="83" spans="1:13" s="1" customFormat="1" ht="23.1" customHeight="1" x14ac:dyDescent="0.2">
      <c r="A83" s="175"/>
      <c r="B83" s="45"/>
      <c r="C83" s="163" t="s">
        <v>320</v>
      </c>
      <c r="D83" s="164" t="s">
        <v>319</v>
      </c>
      <c r="E83" s="161" t="s">
        <v>303</v>
      </c>
      <c r="F83" s="161">
        <v>3</v>
      </c>
      <c r="G83" s="161">
        <v>2</v>
      </c>
      <c r="H83" s="162">
        <v>43</v>
      </c>
      <c r="I83" s="69"/>
      <c r="J83" s="69">
        <v>14</v>
      </c>
      <c r="K83" s="69">
        <f t="shared" si="14"/>
        <v>4.5</v>
      </c>
      <c r="L83" s="64">
        <f t="shared" si="11"/>
        <v>0</v>
      </c>
      <c r="M83" s="324"/>
    </row>
    <row r="84" spans="1:13" s="78" customFormat="1" ht="15" customHeight="1" thickBot="1" x14ac:dyDescent="0.25">
      <c r="A84" s="175"/>
      <c r="B84" s="113"/>
      <c r="C84" s="90"/>
      <c r="D84" s="114"/>
      <c r="E84" s="114"/>
      <c r="F84" s="69"/>
      <c r="G84" s="69"/>
      <c r="H84" s="69"/>
      <c r="I84" s="69"/>
      <c r="J84" s="69"/>
      <c r="K84" s="69"/>
      <c r="L84" s="80">
        <f>SUM(L80:L83)</f>
        <v>0</v>
      </c>
      <c r="M84" s="324"/>
    </row>
    <row r="85" spans="1:13" s="1" customFormat="1" ht="15" customHeight="1" x14ac:dyDescent="0.2">
      <c r="A85" s="174">
        <v>12</v>
      </c>
      <c r="B85" s="44" t="s">
        <v>64</v>
      </c>
      <c r="C85" s="223" t="s">
        <v>301</v>
      </c>
      <c r="D85" s="240" t="s">
        <v>300</v>
      </c>
      <c r="E85" s="157" t="s">
        <v>302</v>
      </c>
      <c r="F85" s="157">
        <v>3</v>
      </c>
      <c r="G85" s="157">
        <v>2</v>
      </c>
      <c r="H85" s="158">
        <v>22</v>
      </c>
      <c r="I85" s="61"/>
      <c r="J85" s="61">
        <v>14</v>
      </c>
      <c r="K85" s="61">
        <f>F85*1</f>
        <v>3</v>
      </c>
      <c r="L85" s="62">
        <f t="shared" si="11"/>
        <v>0</v>
      </c>
      <c r="M85" s="323">
        <f>L94-6</f>
        <v>-6</v>
      </c>
    </row>
    <row r="86" spans="1:13" s="1" customFormat="1" ht="15" customHeight="1" x14ac:dyDescent="0.2">
      <c r="A86" s="175"/>
      <c r="B86" s="45"/>
      <c r="C86" s="163" t="s">
        <v>301</v>
      </c>
      <c r="D86" s="164" t="s">
        <v>300</v>
      </c>
      <c r="E86" s="161" t="s">
        <v>303</v>
      </c>
      <c r="F86" s="161">
        <v>3</v>
      </c>
      <c r="G86" s="161">
        <v>2</v>
      </c>
      <c r="H86" s="162">
        <v>13</v>
      </c>
      <c r="I86" s="63"/>
      <c r="J86" s="63">
        <v>14</v>
      </c>
      <c r="K86" s="63">
        <f>F86*1</f>
        <v>3</v>
      </c>
      <c r="L86" s="64">
        <f t="shared" si="11"/>
        <v>0</v>
      </c>
      <c r="M86" s="324"/>
    </row>
    <row r="87" spans="1:13" s="1" customFormat="1" ht="15" customHeight="1" x14ac:dyDescent="0.2">
      <c r="A87" s="175"/>
      <c r="B87" s="45"/>
      <c r="C87" s="163" t="s">
        <v>318</v>
      </c>
      <c r="D87" s="164" t="s">
        <v>317</v>
      </c>
      <c r="E87" s="161" t="s">
        <v>302</v>
      </c>
      <c r="F87" s="161">
        <v>3</v>
      </c>
      <c r="G87" s="161">
        <v>2</v>
      </c>
      <c r="H87" s="162">
        <v>44</v>
      </c>
      <c r="I87" s="63"/>
      <c r="J87" s="63">
        <v>14</v>
      </c>
      <c r="K87" s="63">
        <f t="shared" ref="K87:K90" si="15">F87*1.5</f>
        <v>4.5</v>
      </c>
      <c r="L87" s="64">
        <f t="shared" si="11"/>
        <v>0</v>
      </c>
      <c r="M87" s="324"/>
    </row>
    <row r="88" spans="1:13" s="1" customFormat="1" ht="15" customHeight="1" x14ac:dyDescent="0.2">
      <c r="A88" s="175"/>
      <c r="B88" s="45"/>
      <c r="C88" s="163" t="s">
        <v>318</v>
      </c>
      <c r="D88" s="164" t="s">
        <v>317</v>
      </c>
      <c r="E88" s="161" t="s">
        <v>303</v>
      </c>
      <c r="F88" s="161">
        <v>3</v>
      </c>
      <c r="G88" s="161">
        <v>2</v>
      </c>
      <c r="H88" s="162">
        <v>43</v>
      </c>
      <c r="I88" s="63"/>
      <c r="J88" s="63">
        <v>14</v>
      </c>
      <c r="K88" s="63">
        <f t="shared" si="15"/>
        <v>4.5</v>
      </c>
      <c r="L88" s="64">
        <f t="shared" si="11"/>
        <v>0</v>
      </c>
      <c r="M88" s="324"/>
    </row>
    <row r="89" spans="1:13" s="1" customFormat="1" ht="15" customHeight="1" x14ac:dyDescent="0.2">
      <c r="A89" s="175"/>
      <c r="B89" s="45"/>
      <c r="C89" s="163" t="s">
        <v>320</v>
      </c>
      <c r="D89" s="164" t="s">
        <v>319</v>
      </c>
      <c r="E89" s="161" t="s">
        <v>302</v>
      </c>
      <c r="F89" s="161">
        <v>3</v>
      </c>
      <c r="G89" s="161">
        <v>2</v>
      </c>
      <c r="H89" s="162">
        <v>46</v>
      </c>
      <c r="I89" s="63"/>
      <c r="J89" s="63">
        <v>14</v>
      </c>
      <c r="K89" s="63">
        <f t="shared" si="15"/>
        <v>4.5</v>
      </c>
      <c r="L89" s="64">
        <f t="shared" si="11"/>
        <v>0</v>
      </c>
      <c r="M89" s="324"/>
    </row>
    <row r="90" spans="1:13" s="1" customFormat="1" ht="15" customHeight="1" x14ac:dyDescent="0.2">
      <c r="A90" s="175"/>
      <c r="B90" s="45"/>
      <c r="C90" s="163" t="s">
        <v>320</v>
      </c>
      <c r="D90" s="164" t="s">
        <v>319</v>
      </c>
      <c r="E90" s="161" t="s">
        <v>303</v>
      </c>
      <c r="F90" s="161">
        <v>3</v>
      </c>
      <c r="G90" s="161">
        <v>2</v>
      </c>
      <c r="H90" s="162">
        <v>43</v>
      </c>
      <c r="I90" s="63"/>
      <c r="J90" s="63">
        <v>14</v>
      </c>
      <c r="K90" s="63">
        <f t="shared" si="15"/>
        <v>4.5</v>
      </c>
      <c r="L90" s="64">
        <f t="shared" si="11"/>
        <v>0</v>
      </c>
      <c r="M90" s="324"/>
    </row>
    <row r="91" spans="1:13" s="1" customFormat="1" ht="27" customHeight="1" x14ac:dyDescent="0.2">
      <c r="A91" s="175"/>
      <c r="B91" s="45"/>
      <c r="C91" s="170" t="s">
        <v>569</v>
      </c>
      <c r="D91" s="164" t="s">
        <v>568</v>
      </c>
      <c r="E91" s="161" t="s">
        <v>570</v>
      </c>
      <c r="F91" s="161">
        <v>3</v>
      </c>
      <c r="G91" s="161">
        <v>2</v>
      </c>
      <c r="H91" s="162">
        <v>3</v>
      </c>
      <c r="I91" s="69"/>
      <c r="J91" s="69">
        <v>14</v>
      </c>
      <c r="K91" s="63">
        <f>F91*1</f>
        <v>3</v>
      </c>
      <c r="L91" s="64">
        <f t="shared" si="11"/>
        <v>0</v>
      </c>
      <c r="M91" s="324"/>
    </row>
    <row r="92" spans="1:13" s="1" customFormat="1" ht="15" customHeight="1" x14ac:dyDescent="0.2">
      <c r="A92" s="175"/>
      <c r="B92" s="45"/>
      <c r="C92" s="163" t="s">
        <v>580</v>
      </c>
      <c r="D92" s="164" t="s">
        <v>579</v>
      </c>
      <c r="E92" s="161" t="s">
        <v>570</v>
      </c>
      <c r="F92" s="161">
        <v>3</v>
      </c>
      <c r="G92" s="161">
        <v>3</v>
      </c>
      <c r="H92" s="162">
        <v>5</v>
      </c>
      <c r="I92" s="69"/>
      <c r="J92" s="69">
        <v>14</v>
      </c>
      <c r="K92" s="63">
        <f>F92*1</f>
        <v>3</v>
      </c>
      <c r="L92" s="64">
        <f t="shared" si="11"/>
        <v>0</v>
      </c>
      <c r="M92" s="324"/>
    </row>
    <row r="93" spans="1:13" s="1" customFormat="1" ht="15" customHeight="1" x14ac:dyDescent="0.2">
      <c r="A93" s="175"/>
      <c r="B93" s="45"/>
      <c r="C93" s="163" t="s">
        <v>584</v>
      </c>
      <c r="D93" s="164" t="s">
        <v>583</v>
      </c>
      <c r="E93" s="161" t="s">
        <v>570</v>
      </c>
      <c r="F93" s="161">
        <v>3</v>
      </c>
      <c r="G93" s="161">
        <v>3</v>
      </c>
      <c r="H93" s="162">
        <v>2</v>
      </c>
      <c r="I93" s="69"/>
      <c r="J93" s="69">
        <v>14</v>
      </c>
      <c r="K93" s="63">
        <f>F93*1</f>
        <v>3</v>
      </c>
      <c r="L93" s="64">
        <f t="shared" si="11"/>
        <v>0</v>
      </c>
      <c r="M93" s="324"/>
    </row>
    <row r="94" spans="1:13" s="1" customFormat="1" ht="15" customHeight="1" thickBot="1" x14ac:dyDescent="0.25">
      <c r="A94" s="176"/>
      <c r="B94" s="46"/>
      <c r="C94" s="96"/>
      <c r="D94" s="110"/>
      <c r="E94" s="112"/>
      <c r="F94" s="66"/>
      <c r="G94" s="66"/>
      <c r="H94" s="66"/>
      <c r="I94" s="66"/>
      <c r="J94" s="66"/>
      <c r="K94" s="66"/>
      <c r="L94" s="67">
        <f>SUM(L85:L93)</f>
        <v>0</v>
      </c>
      <c r="M94" s="325"/>
    </row>
    <row r="95" spans="1:13" s="1" customFormat="1" ht="15" customHeight="1" x14ac:dyDescent="0.2">
      <c r="A95" s="174">
        <v>13</v>
      </c>
      <c r="B95" s="44" t="s">
        <v>56</v>
      </c>
      <c r="C95" s="223" t="s">
        <v>298</v>
      </c>
      <c r="D95" s="240" t="s">
        <v>297</v>
      </c>
      <c r="E95" s="157" t="s">
        <v>294</v>
      </c>
      <c r="F95" s="157">
        <v>3</v>
      </c>
      <c r="G95" s="157">
        <v>2</v>
      </c>
      <c r="H95" s="158">
        <v>47</v>
      </c>
      <c r="I95" s="61"/>
      <c r="J95" s="61">
        <v>14</v>
      </c>
      <c r="K95" s="61">
        <f>F95*1.5</f>
        <v>4.5</v>
      </c>
      <c r="L95" s="62">
        <f t="shared" si="11"/>
        <v>0</v>
      </c>
      <c r="M95" s="323">
        <f>L103-6</f>
        <v>-6</v>
      </c>
    </row>
    <row r="96" spans="1:13" s="1" customFormat="1" ht="15" customHeight="1" x14ac:dyDescent="0.2">
      <c r="A96" s="175"/>
      <c r="B96" s="45"/>
      <c r="C96" s="163" t="s">
        <v>298</v>
      </c>
      <c r="D96" s="164" t="s">
        <v>297</v>
      </c>
      <c r="E96" s="161" t="s">
        <v>295</v>
      </c>
      <c r="F96" s="161">
        <v>3</v>
      </c>
      <c r="G96" s="161">
        <v>2</v>
      </c>
      <c r="H96" s="162">
        <v>45</v>
      </c>
      <c r="I96" s="63"/>
      <c r="J96" s="63">
        <v>14</v>
      </c>
      <c r="K96" s="63">
        <f>F96*1.5</f>
        <v>4.5</v>
      </c>
      <c r="L96" s="64">
        <f t="shared" si="11"/>
        <v>0</v>
      </c>
      <c r="M96" s="324"/>
    </row>
    <row r="97" spans="1:13" s="1" customFormat="1" ht="15" customHeight="1" x14ac:dyDescent="0.2">
      <c r="A97" s="175"/>
      <c r="B97" s="45"/>
      <c r="C97" s="163" t="s">
        <v>326</v>
      </c>
      <c r="D97" s="164" t="s">
        <v>325</v>
      </c>
      <c r="E97" s="161" t="s">
        <v>323</v>
      </c>
      <c r="F97" s="161">
        <v>3</v>
      </c>
      <c r="G97" s="161">
        <v>2</v>
      </c>
      <c r="H97" s="162">
        <v>43</v>
      </c>
      <c r="I97" s="63"/>
      <c r="J97" s="63">
        <v>14</v>
      </c>
      <c r="K97" s="63">
        <f t="shared" ref="K97:K99" si="16">F97*1.5</f>
        <v>4.5</v>
      </c>
      <c r="L97" s="64">
        <f t="shared" si="11"/>
        <v>0</v>
      </c>
      <c r="M97" s="324"/>
    </row>
    <row r="98" spans="1:13" s="1" customFormat="1" ht="15" customHeight="1" x14ac:dyDescent="0.2">
      <c r="A98" s="175"/>
      <c r="B98" s="45"/>
      <c r="C98" s="163" t="s">
        <v>326</v>
      </c>
      <c r="D98" s="164" t="s">
        <v>325</v>
      </c>
      <c r="E98" s="161" t="s">
        <v>324</v>
      </c>
      <c r="F98" s="161">
        <v>3</v>
      </c>
      <c r="G98" s="161">
        <v>2</v>
      </c>
      <c r="H98" s="162">
        <v>39</v>
      </c>
      <c r="I98" s="63"/>
      <c r="J98" s="63">
        <v>14</v>
      </c>
      <c r="K98" s="63">
        <f>F98*1</f>
        <v>3</v>
      </c>
      <c r="L98" s="64">
        <f t="shared" si="11"/>
        <v>0</v>
      </c>
      <c r="M98" s="324"/>
    </row>
    <row r="99" spans="1:13" s="1" customFormat="1" ht="15" x14ac:dyDescent="0.2">
      <c r="A99" s="175"/>
      <c r="B99" s="45"/>
      <c r="C99" s="163" t="s">
        <v>1</v>
      </c>
      <c r="D99" s="164" t="s">
        <v>5</v>
      </c>
      <c r="E99" s="161" t="s">
        <v>323</v>
      </c>
      <c r="F99" s="161">
        <v>3</v>
      </c>
      <c r="G99" s="161">
        <v>2</v>
      </c>
      <c r="H99" s="162">
        <v>42</v>
      </c>
      <c r="I99" s="63"/>
      <c r="J99" s="63">
        <v>14</v>
      </c>
      <c r="K99" s="63">
        <f t="shared" si="16"/>
        <v>4.5</v>
      </c>
      <c r="L99" s="64">
        <f t="shared" si="11"/>
        <v>0</v>
      </c>
      <c r="M99" s="324"/>
    </row>
    <row r="100" spans="1:13" s="1" customFormat="1" ht="15" x14ac:dyDescent="0.2">
      <c r="A100" s="175"/>
      <c r="B100" s="45"/>
      <c r="C100" s="163" t="s">
        <v>1</v>
      </c>
      <c r="D100" s="164" t="s">
        <v>5</v>
      </c>
      <c r="E100" s="161" t="s">
        <v>324</v>
      </c>
      <c r="F100" s="161">
        <v>3</v>
      </c>
      <c r="G100" s="161">
        <v>2</v>
      </c>
      <c r="H100" s="162">
        <v>39</v>
      </c>
      <c r="I100" s="63"/>
      <c r="J100" s="63">
        <v>14</v>
      </c>
      <c r="K100" s="63">
        <f>F100*1</f>
        <v>3</v>
      </c>
      <c r="L100" s="64">
        <f t="shared" si="11"/>
        <v>0</v>
      </c>
      <c r="M100" s="324"/>
    </row>
    <row r="101" spans="1:13" s="1" customFormat="1" ht="15" customHeight="1" x14ac:dyDescent="0.2">
      <c r="A101" s="175"/>
      <c r="B101" s="45"/>
      <c r="C101" s="163" t="s">
        <v>574</v>
      </c>
      <c r="D101" s="164" t="s">
        <v>573</v>
      </c>
      <c r="E101" s="161" t="s">
        <v>570</v>
      </c>
      <c r="F101" s="161">
        <v>3</v>
      </c>
      <c r="G101" s="161">
        <v>3</v>
      </c>
      <c r="H101" s="162">
        <v>5</v>
      </c>
      <c r="I101" s="69"/>
      <c r="J101" s="69">
        <v>14</v>
      </c>
      <c r="K101" s="63">
        <f t="shared" ref="K101:K102" si="17">F101*1</f>
        <v>3</v>
      </c>
      <c r="L101" s="64">
        <f t="shared" si="11"/>
        <v>0</v>
      </c>
      <c r="M101" s="324"/>
    </row>
    <row r="102" spans="1:13" s="1" customFormat="1" ht="15" customHeight="1" x14ac:dyDescent="0.2">
      <c r="A102" s="175"/>
      <c r="B102" s="45"/>
      <c r="C102" s="163" t="s">
        <v>582</v>
      </c>
      <c r="D102" s="164" t="s">
        <v>581</v>
      </c>
      <c r="E102" s="161" t="s">
        <v>570</v>
      </c>
      <c r="F102" s="161">
        <v>3</v>
      </c>
      <c r="G102" s="161">
        <v>2</v>
      </c>
      <c r="H102" s="162">
        <v>3</v>
      </c>
      <c r="I102" s="69"/>
      <c r="J102" s="69">
        <v>14</v>
      </c>
      <c r="K102" s="63">
        <f t="shared" si="17"/>
        <v>3</v>
      </c>
      <c r="L102" s="64">
        <f t="shared" si="11"/>
        <v>0</v>
      </c>
      <c r="M102" s="324"/>
    </row>
    <row r="103" spans="1:13" s="15" customFormat="1" ht="17.25" thickBot="1" x14ac:dyDescent="0.25">
      <c r="A103" s="73"/>
      <c r="B103" s="46"/>
      <c r="C103" s="96"/>
      <c r="D103" s="110"/>
      <c r="E103" s="112"/>
      <c r="F103" s="66"/>
      <c r="G103" s="66"/>
      <c r="H103" s="66"/>
      <c r="I103" s="71"/>
      <c r="J103" s="71"/>
      <c r="K103" s="66"/>
      <c r="L103" s="67">
        <f>SUM(L95:L102)</f>
        <v>0</v>
      </c>
      <c r="M103" s="325"/>
    </row>
    <row r="104" spans="1:13" s="1" customFormat="1" ht="15" customHeight="1" x14ac:dyDescent="0.2">
      <c r="A104" s="174">
        <v>14</v>
      </c>
      <c r="B104" s="44" t="s">
        <v>62</v>
      </c>
      <c r="C104" s="223" t="s">
        <v>293</v>
      </c>
      <c r="D104" s="240" t="s">
        <v>292</v>
      </c>
      <c r="E104" s="157" t="s">
        <v>294</v>
      </c>
      <c r="F104" s="157">
        <v>3</v>
      </c>
      <c r="G104" s="157">
        <v>2</v>
      </c>
      <c r="H104" s="158">
        <v>51</v>
      </c>
      <c r="I104" s="61"/>
      <c r="J104" s="61">
        <v>14</v>
      </c>
      <c r="K104" s="61">
        <f>F104*1.5</f>
        <v>4.5</v>
      </c>
      <c r="L104" s="62">
        <f t="shared" si="11"/>
        <v>0</v>
      </c>
      <c r="M104" s="323">
        <f>L112-3</f>
        <v>-3</v>
      </c>
    </row>
    <row r="105" spans="1:13" ht="15" customHeight="1" x14ac:dyDescent="0.2">
      <c r="A105" s="74"/>
      <c r="B105" s="45"/>
      <c r="C105" s="163" t="s">
        <v>293</v>
      </c>
      <c r="D105" s="164" t="s">
        <v>292</v>
      </c>
      <c r="E105" s="161" t="s">
        <v>295</v>
      </c>
      <c r="F105" s="161">
        <v>3</v>
      </c>
      <c r="G105" s="161">
        <v>2</v>
      </c>
      <c r="H105" s="162">
        <v>45</v>
      </c>
      <c r="I105" s="70"/>
      <c r="J105" s="63">
        <v>14</v>
      </c>
      <c r="K105" s="63">
        <f>F105*1.5</f>
        <v>4.5</v>
      </c>
      <c r="L105" s="64">
        <f t="shared" si="11"/>
        <v>0</v>
      </c>
      <c r="M105" s="324"/>
    </row>
    <row r="106" spans="1:13" ht="15" x14ac:dyDescent="0.2">
      <c r="A106" s="56"/>
      <c r="B106" s="45"/>
      <c r="C106" s="163" t="s">
        <v>127</v>
      </c>
      <c r="D106" s="164" t="s">
        <v>126</v>
      </c>
      <c r="E106" s="161" t="s">
        <v>294</v>
      </c>
      <c r="F106" s="161">
        <v>3</v>
      </c>
      <c r="G106" s="161">
        <v>3</v>
      </c>
      <c r="H106" s="162">
        <v>47</v>
      </c>
      <c r="I106" s="70"/>
      <c r="J106" s="63">
        <v>14</v>
      </c>
      <c r="K106" s="63">
        <f t="shared" ref="K106:K107" si="18">F106*1.5</f>
        <v>4.5</v>
      </c>
      <c r="L106" s="64">
        <f t="shared" si="11"/>
        <v>0</v>
      </c>
      <c r="M106" s="324"/>
    </row>
    <row r="107" spans="1:13" ht="15" x14ac:dyDescent="0.2">
      <c r="A107" s="56"/>
      <c r="B107" s="45"/>
      <c r="C107" s="163" t="s">
        <v>127</v>
      </c>
      <c r="D107" s="164" t="s">
        <v>126</v>
      </c>
      <c r="E107" s="161" t="s">
        <v>295</v>
      </c>
      <c r="F107" s="161">
        <v>3</v>
      </c>
      <c r="G107" s="161">
        <v>3</v>
      </c>
      <c r="H107" s="162">
        <v>45</v>
      </c>
      <c r="I107" s="70"/>
      <c r="J107" s="63">
        <v>14</v>
      </c>
      <c r="K107" s="63">
        <f t="shared" si="18"/>
        <v>4.5</v>
      </c>
      <c r="L107" s="64">
        <f t="shared" si="11"/>
        <v>0</v>
      </c>
      <c r="M107" s="324"/>
    </row>
    <row r="108" spans="1:13" ht="15" customHeight="1" x14ac:dyDescent="0.2">
      <c r="A108" s="56"/>
      <c r="B108" s="45"/>
      <c r="C108" s="163" t="s">
        <v>305</v>
      </c>
      <c r="D108" s="164" t="s">
        <v>304</v>
      </c>
      <c r="E108" s="161" t="s">
        <v>302</v>
      </c>
      <c r="F108" s="161">
        <v>3</v>
      </c>
      <c r="G108" s="161">
        <v>2</v>
      </c>
      <c r="H108" s="162">
        <v>28</v>
      </c>
      <c r="I108" s="63"/>
      <c r="J108" s="63">
        <v>14</v>
      </c>
      <c r="K108" s="63">
        <f>F108*1</f>
        <v>3</v>
      </c>
      <c r="L108" s="64">
        <f t="shared" si="11"/>
        <v>0</v>
      </c>
      <c r="M108" s="324"/>
    </row>
    <row r="109" spans="1:13" ht="15" customHeight="1" x14ac:dyDescent="0.2">
      <c r="A109" s="56"/>
      <c r="B109" s="45"/>
      <c r="C109" s="163" t="s">
        <v>305</v>
      </c>
      <c r="D109" s="164" t="s">
        <v>304</v>
      </c>
      <c r="E109" s="161" t="s">
        <v>303</v>
      </c>
      <c r="F109" s="161">
        <v>3</v>
      </c>
      <c r="G109" s="161">
        <v>2</v>
      </c>
      <c r="H109" s="162">
        <v>30</v>
      </c>
      <c r="I109" s="63"/>
      <c r="J109" s="63">
        <v>14</v>
      </c>
      <c r="K109" s="63">
        <f>F109*1</f>
        <v>3</v>
      </c>
      <c r="L109" s="64">
        <f t="shared" si="11"/>
        <v>0</v>
      </c>
      <c r="M109" s="324"/>
    </row>
    <row r="110" spans="1:13" ht="15" customHeight="1" x14ac:dyDescent="0.2">
      <c r="A110" s="56"/>
      <c r="B110" s="45"/>
      <c r="C110" s="163" t="s">
        <v>574</v>
      </c>
      <c r="D110" s="164" t="s">
        <v>573</v>
      </c>
      <c r="E110" s="161" t="s">
        <v>570</v>
      </c>
      <c r="F110" s="161">
        <v>3</v>
      </c>
      <c r="G110" s="161">
        <v>3</v>
      </c>
      <c r="H110" s="162">
        <v>5</v>
      </c>
      <c r="I110" s="69"/>
      <c r="J110" s="69">
        <v>14</v>
      </c>
      <c r="K110" s="63">
        <f>F110*1</f>
        <v>3</v>
      </c>
      <c r="L110" s="64">
        <f t="shared" si="11"/>
        <v>0</v>
      </c>
      <c r="M110" s="324"/>
    </row>
    <row r="111" spans="1:13" ht="15" customHeight="1" x14ac:dyDescent="0.2">
      <c r="A111" s="56"/>
      <c r="B111" s="45"/>
      <c r="C111" s="163" t="s">
        <v>580</v>
      </c>
      <c r="D111" s="164" t="s">
        <v>579</v>
      </c>
      <c r="E111" s="161" t="s">
        <v>570</v>
      </c>
      <c r="F111" s="161">
        <v>3</v>
      </c>
      <c r="G111" s="161">
        <v>3</v>
      </c>
      <c r="H111" s="162">
        <v>5</v>
      </c>
      <c r="I111" s="69"/>
      <c r="J111" s="69">
        <v>14</v>
      </c>
      <c r="K111" s="63">
        <f>F111*1</f>
        <v>3</v>
      </c>
      <c r="L111" s="64">
        <f t="shared" si="11"/>
        <v>0</v>
      </c>
      <c r="M111" s="324"/>
    </row>
    <row r="112" spans="1:13" ht="15" customHeight="1" thickBot="1" x14ac:dyDescent="0.25">
      <c r="A112" s="57"/>
      <c r="B112" s="46"/>
      <c r="C112" s="96"/>
      <c r="D112" s="110"/>
      <c r="E112" s="112"/>
      <c r="F112" s="66"/>
      <c r="G112" s="66"/>
      <c r="H112" s="66"/>
      <c r="I112" s="66"/>
      <c r="J112" s="66"/>
      <c r="K112" s="66"/>
      <c r="L112" s="67">
        <f>SUM(L104:L111)</f>
        <v>0</v>
      </c>
      <c r="M112" s="325"/>
    </row>
    <row r="113" spans="1:13" ht="32.25" customHeight="1" x14ac:dyDescent="0.2">
      <c r="A113" s="56">
        <v>15</v>
      </c>
      <c r="B113" s="45" t="s">
        <v>61</v>
      </c>
      <c r="C113" s="191" t="s">
        <v>293</v>
      </c>
      <c r="D113" s="239" t="s">
        <v>292</v>
      </c>
      <c r="E113" s="167" t="s">
        <v>294</v>
      </c>
      <c r="F113" s="167">
        <v>3</v>
      </c>
      <c r="G113" s="167">
        <v>2</v>
      </c>
      <c r="H113" s="168">
        <v>51</v>
      </c>
      <c r="I113" s="79"/>
      <c r="J113" s="79">
        <v>14</v>
      </c>
      <c r="K113" s="79">
        <f>F113*1.5</f>
        <v>4.5</v>
      </c>
      <c r="L113" s="68">
        <f t="shared" si="11"/>
        <v>0</v>
      </c>
      <c r="M113" s="349">
        <f>L119-6</f>
        <v>-6</v>
      </c>
    </row>
    <row r="114" spans="1:13" ht="15" customHeight="1" x14ac:dyDescent="0.2">
      <c r="A114" s="56"/>
      <c r="B114" s="45"/>
      <c r="C114" s="163" t="s">
        <v>293</v>
      </c>
      <c r="D114" s="164" t="s">
        <v>292</v>
      </c>
      <c r="E114" s="161" t="s">
        <v>295</v>
      </c>
      <c r="F114" s="161">
        <v>3</v>
      </c>
      <c r="G114" s="161">
        <v>2</v>
      </c>
      <c r="H114" s="162">
        <v>45</v>
      </c>
      <c r="I114" s="63"/>
      <c r="J114" s="63">
        <v>14</v>
      </c>
      <c r="K114" s="63">
        <f>F114*1.5</f>
        <v>4.5</v>
      </c>
      <c r="L114" s="64">
        <f t="shared" si="11"/>
        <v>0</v>
      </c>
      <c r="M114" s="350"/>
    </row>
    <row r="115" spans="1:13" ht="15" customHeight="1" x14ac:dyDescent="0.2">
      <c r="A115" s="56"/>
      <c r="B115" s="45"/>
      <c r="C115" s="163" t="s">
        <v>311</v>
      </c>
      <c r="D115" s="164" t="s">
        <v>310</v>
      </c>
      <c r="E115" s="161" t="s">
        <v>302</v>
      </c>
      <c r="F115" s="161">
        <v>3</v>
      </c>
      <c r="G115" s="161">
        <v>2</v>
      </c>
      <c r="H115" s="162">
        <v>44</v>
      </c>
      <c r="I115" s="63"/>
      <c r="J115" s="63">
        <v>14</v>
      </c>
      <c r="K115" s="63">
        <f t="shared" ref="K115:K117" si="19">F115*1.5</f>
        <v>4.5</v>
      </c>
      <c r="L115" s="64">
        <f t="shared" si="11"/>
        <v>0</v>
      </c>
      <c r="M115" s="350"/>
    </row>
    <row r="116" spans="1:13" ht="15" customHeight="1" x14ac:dyDescent="0.2">
      <c r="A116" s="74"/>
      <c r="B116" s="45"/>
      <c r="C116" s="163" t="s">
        <v>311</v>
      </c>
      <c r="D116" s="164" t="s">
        <v>310</v>
      </c>
      <c r="E116" s="161" t="s">
        <v>303</v>
      </c>
      <c r="F116" s="161">
        <v>3</v>
      </c>
      <c r="G116" s="161">
        <v>2</v>
      </c>
      <c r="H116" s="162">
        <v>42</v>
      </c>
      <c r="I116" s="70"/>
      <c r="J116" s="63">
        <v>14</v>
      </c>
      <c r="K116" s="63">
        <f t="shared" si="19"/>
        <v>4.5</v>
      </c>
      <c r="L116" s="64">
        <f t="shared" si="11"/>
        <v>0</v>
      </c>
      <c r="M116" s="350"/>
    </row>
    <row r="117" spans="1:13" ht="27" customHeight="1" x14ac:dyDescent="0.2">
      <c r="A117" s="74"/>
      <c r="B117" s="45"/>
      <c r="C117" s="170" t="s">
        <v>322</v>
      </c>
      <c r="D117" s="164" t="s">
        <v>321</v>
      </c>
      <c r="E117" s="161" t="s">
        <v>323</v>
      </c>
      <c r="F117" s="161">
        <v>3</v>
      </c>
      <c r="G117" s="161">
        <v>2</v>
      </c>
      <c r="H117" s="162">
        <v>41</v>
      </c>
      <c r="I117" s="70"/>
      <c r="J117" s="63">
        <v>14</v>
      </c>
      <c r="K117" s="63">
        <f t="shared" si="19"/>
        <v>4.5</v>
      </c>
      <c r="L117" s="64">
        <f t="shared" si="11"/>
        <v>0</v>
      </c>
      <c r="M117" s="350"/>
    </row>
    <row r="118" spans="1:13" ht="27" customHeight="1" x14ac:dyDescent="0.2">
      <c r="A118" s="74"/>
      <c r="B118" s="45"/>
      <c r="C118" s="170" t="s">
        <v>322</v>
      </c>
      <c r="D118" s="164" t="s">
        <v>321</v>
      </c>
      <c r="E118" s="161" t="s">
        <v>324</v>
      </c>
      <c r="F118" s="161">
        <v>3</v>
      </c>
      <c r="G118" s="161">
        <v>2</v>
      </c>
      <c r="H118" s="162">
        <v>40</v>
      </c>
      <c r="I118" s="77"/>
      <c r="J118" s="69">
        <v>14</v>
      </c>
      <c r="K118" s="63">
        <f>F118*1</f>
        <v>3</v>
      </c>
      <c r="L118" s="64">
        <f t="shared" si="11"/>
        <v>0</v>
      </c>
      <c r="M118" s="350"/>
    </row>
    <row r="119" spans="1:13" ht="15" customHeight="1" thickBot="1" x14ac:dyDescent="0.25">
      <c r="A119" s="74"/>
      <c r="B119" s="179"/>
      <c r="C119" s="77"/>
      <c r="D119" s="218"/>
      <c r="E119" s="218"/>
      <c r="F119" s="216"/>
      <c r="G119" s="77"/>
      <c r="H119" s="77"/>
      <c r="I119" s="77"/>
      <c r="J119" s="69"/>
      <c r="K119" s="69"/>
      <c r="L119" s="80">
        <f>SUM(L113:L118)</f>
        <v>0</v>
      </c>
      <c r="M119" s="350"/>
    </row>
    <row r="120" spans="1:13" ht="15" customHeight="1" x14ac:dyDescent="0.2">
      <c r="A120" s="55">
        <v>16</v>
      </c>
      <c r="B120" s="44" t="s">
        <v>68</v>
      </c>
      <c r="C120" s="223" t="s">
        <v>160</v>
      </c>
      <c r="D120" s="240" t="s">
        <v>159</v>
      </c>
      <c r="E120" s="157" t="s">
        <v>161</v>
      </c>
      <c r="F120" s="157">
        <v>3</v>
      </c>
      <c r="G120" s="157">
        <v>2</v>
      </c>
      <c r="H120" s="158">
        <v>43</v>
      </c>
      <c r="I120" s="72"/>
      <c r="J120" s="61">
        <v>14</v>
      </c>
      <c r="K120" s="61">
        <f>F120*1.5</f>
        <v>4.5</v>
      </c>
      <c r="L120" s="62">
        <f t="shared" si="11"/>
        <v>0</v>
      </c>
      <c r="M120" s="347">
        <f>L128-6</f>
        <v>-6</v>
      </c>
    </row>
    <row r="121" spans="1:13" ht="15" customHeight="1" x14ac:dyDescent="0.2">
      <c r="A121" s="74"/>
      <c r="B121" s="45"/>
      <c r="C121" s="163" t="s">
        <v>160</v>
      </c>
      <c r="D121" s="164" t="s">
        <v>159</v>
      </c>
      <c r="E121" s="161" t="s">
        <v>162</v>
      </c>
      <c r="F121" s="161">
        <v>3</v>
      </c>
      <c r="G121" s="161">
        <v>2</v>
      </c>
      <c r="H121" s="162">
        <v>44</v>
      </c>
      <c r="I121" s="70"/>
      <c r="J121" s="63">
        <v>14</v>
      </c>
      <c r="K121" s="63">
        <f>F121*1.5</f>
        <v>4.5</v>
      </c>
      <c r="L121" s="64">
        <f t="shared" si="11"/>
        <v>0</v>
      </c>
      <c r="M121" s="348"/>
    </row>
    <row r="122" spans="1:13" ht="15" customHeight="1" x14ac:dyDescent="0.2">
      <c r="A122" s="74"/>
      <c r="B122" s="45"/>
      <c r="C122" s="163" t="s">
        <v>157</v>
      </c>
      <c r="D122" s="164" t="s">
        <v>314</v>
      </c>
      <c r="E122" s="161" t="s">
        <v>294</v>
      </c>
      <c r="F122" s="161">
        <v>3</v>
      </c>
      <c r="G122" s="161">
        <v>1</v>
      </c>
      <c r="H122" s="162">
        <v>48</v>
      </c>
      <c r="I122" s="70"/>
      <c r="J122" s="63">
        <v>14</v>
      </c>
      <c r="K122" s="63">
        <f t="shared" ref="K122" si="20">F122*1.5</f>
        <v>4.5</v>
      </c>
      <c r="L122" s="64">
        <f t="shared" si="11"/>
        <v>0</v>
      </c>
      <c r="M122" s="348"/>
    </row>
    <row r="123" spans="1:13" ht="15" customHeight="1" x14ac:dyDescent="0.2">
      <c r="A123" s="74"/>
      <c r="B123" s="45"/>
      <c r="C123" s="163" t="s">
        <v>160</v>
      </c>
      <c r="D123" s="164" t="s">
        <v>327</v>
      </c>
      <c r="E123" s="161" t="s">
        <v>323</v>
      </c>
      <c r="F123" s="161">
        <v>3</v>
      </c>
      <c r="G123" s="161">
        <v>2</v>
      </c>
      <c r="H123" s="162">
        <v>27</v>
      </c>
      <c r="I123" s="70"/>
      <c r="J123" s="63">
        <v>14</v>
      </c>
      <c r="K123" s="63">
        <f>F123*1</f>
        <v>3</v>
      </c>
      <c r="L123" s="64">
        <f t="shared" si="11"/>
        <v>0</v>
      </c>
      <c r="M123" s="348"/>
    </row>
    <row r="124" spans="1:13" ht="15" customHeight="1" x14ac:dyDescent="0.2">
      <c r="A124" s="74"/>
      <c r="B124" s="45"/>
      <c r="C124" s="163" t="s">
        <v>160</v>
      </c>
      <c r="D124" s="164" t="s">
        <v>327</v>
      </c>
      <c r="E124" s="161" t="s">
        <v>324</v>
      </c>
      <c r="F124" s="161">
        <v>3</v>
      </c>
      <c r="G124" s="161">
        <v>2</v>
      </c>
      <c r="H124" s="162">
        <v>38</v>
      </c>
      <c r="I124" s="70"/>
      <c r="J124" s="63">
        <v>14</v>
      </c>
      <c r="K124" s="63">
        <f>F124*1</f>
        <v>3</v>
      </c>
      <c r="L124" s="64">
        <f t="shared" si="11"/>
        <v>0</v>
      </c>
      <c r="M124" s="348"/>
    </row>
    <row r="125" spans="1:13" ht="15" customHeight="1" x14ac:dyDescent="0.2">
      <c r="A125" s="74"/>
      <c r="B125" s="45"/>
      <c r="C125" s="163" t="s">
        <v>421</v>
      </c>
      <c r="D125" s="164" t="s">
        <v>565</v>
      </c>
      <c r="E125" s="161" t="s">
        <v>564</v>
      </c>
      <c r="F125" s="161">
        <v>3</v>
      </c>
      <c r="G125" s="161">
        <v>5</v>
      </c>
      <c r="H125" s="162">
        <v>9</v>
      </c>
      <c r="I125" s="70"/>
      <c r="J125" s="63">
        <v>14</v>
      </c>
      <c r="K125" s="63">
        <f>F125*1</f>
        <v>3</v>
      </c>
      <c r="L125" s="64">
        <f t="shared" si="11"/>
        <v>0</v>
      </c>
      <c r="M125" s="348"/>
    </row>
    <row r="126" spans="1:13" ht="15" customHeight="1" x14ac:dyDescent="0.2">
      <c r="A126" s="74"/>
      <c r="B126" s="45"/>
      <c r="C126" s="163" t="s">
        <v>572</v>
      </c>
      <c r="D126" s="164" t="s">
        <v>571</v>
      </c>
      <c r="E126" s="161" t="s">
        <v>570</v>
      </c>
      <c r="F126" s="161">
        <v>3</v>
      </c>
      <c r="G126" s="161">
        <v>2</v>
      </c>
      <c r="H126" s="162">
        <v>5</v>
      </c>
      <c r="I126" s="77"/>
      <c r="J126" s="69">
        <v>14</v>
      </c>
      <c r="K126" s="63">
        <f>F126*1</f>
        <v>3</v>
      </c>
      <c r="L126" s="64">
        <f t="shared" ref="L126:L130" si="21">I126/J126*K126*F126</f>
        <v>0</v>
      </c>
      <c r="M126" s="348"/>
    </row>
    <row r="127" spans="1:13" ht="27" customHeight="1" x14ac:dyDescent="0.2">
      <c r="A127" s="74"/>
      <c r="B127" s="45"/>
      <c r="C127" s="170" t="s">
        <v>578</v>
      </c>
      <c r="D127" s="164" t="s">
        <v>577</v>
      </c>
      <c r="E127" s="161" t="s">
        <v>570</v>
      </c>
      <c r="F127" s="161">
        <v>3</v>
      </c>
      <c r="G127" s="161">
        <v>3</v>
      </c>
      <c r="H127" s="162">
        <v>5</v>
      </c>
      <c r="I127" s="77"/>
      <c r="J127" s="69">
        <v>14</v>
      </c>
      <c r="K127" s="63">
        <f>F127*1</f>
        <v>3</v>
      </c>
      <c r="L127" s="64">
        <f t="shared" si="21"/>
        <v>0</v>
      </c>
      <c r="M127" s="348"/>
    </row>
    <row r="128" spans="1:13" ht="15" customHeight="1" thickBot="1" x14ac:dyDescent="0.25">
      <c r="A128" s="74"/>
      <c r="B128" s="244"/>
      <c r="C128" s="77"/>
      <c r="D128" s="215"/>
      <c r="E128" s="215"/>
      <c r="F128" s="209"/>
      <c r="G128" s="77"/>
      <c r="H128" s="77"/>
      <c r="I128" s="77"/>
      <c r="J128" s="207"/>
      <c r="K128" s="77"/>
      <c r="L128" s="80">
        <f>SUM(L120:L127)</f>
        <v>0</v>
      </c>
      <c r="M128" s="348"/>
    </row>
    <row r="129" spans="1:13" ht="30" x14ac:dyDescent="0.2">
      <c r="A129" s="265">
        <v>17</v>
      </c>
      <c r="B129" s="252" t="s">
        <v>591</v>
      </c>
      <c r="C129" s="223" t="s">
        <v>313</v>
      </c>
      <c r="D129" s="240" t="s">
        <v>312</v>
      </c>
      <c r="E129" s="157" t="s">
        <v>302</v>
      </c>
      <c r="F129" s="157">
        <v>3</v>
      </c>
      <c r="G129" s="157">
        <v>3</v>
      </c>
      <c r="H129" s="158">
        <v>45</v>
      </c>
      <c r="I129" s="247"/>
      <c r="J129" s="248">
        <v>14</v>
      </c>
      <c r="K129" s="248">
        <f>F129*1.5</f>
        <v>4.5</v>
      </c>
      <c r="L129" s="62">
        <f t="shared" si="21"/>
        <v>0</v>
      </c>
      <c r="M129" s="338">
        <f>L131-6</f>
        <v>-6</v>
      </c>
    </row>
    <row r="130" spans="1:13" ht="15" x14ac:dyDescent="0.2">
      <c r="A130" s="263"/>
      <c r="B130" s="245"/>
      <c r="C130" s="163" t="s">
        <v>313</v>
      </c>
      <c r="D130" s="164" t="s">
        <v>312</v>
      </c>
      <c r="E130" s="161" t="s">
        <v>303</v>
      </c>
      <c r="F130" s="161">
        <v>3</v>
      </c>
      <c r="G130" s="161">
        <v>3</v>
      </c>
      <c r="H130" s="162">
        <v>43</v>
      </c>
      <c r="I130" s="126"/>
      <c r="J130" s="243">
        <v>14</v>
      </c>
      <c r="K130" s="243">
        <f>F130*1.5</f>
        <v>4.5</v>
      </c>
      <c r="L130" s="64">
        <f t="shared" si="21"/>
        <v>0</v>
      </c>
      <c r="M130" s="339"/>
    </row>
    <row r="131" spans="1:13" ht="14.25" customHeight="1" thickBot="1" x14ac:dyDescent="0.25">
      <c r="A131" s="264"/>
      <c r="B131" s="249"/>
      <c r="C131" s="128"/>
      <c r="D131" s="129"/>
      <c r="E131" s="129"/>
      <c r="F131" s="129"/>
      <c r="G131" s="128"/>
      <c r="H131" s="128"/>
      <c r="I131" s="130"/>
      <c r="J131" s="250"/>
      <c r="K131" s="128"/>
      <c r="L131" s="251">
        <f>SUM(L129:L130)</f>
        <v>0</v>
      </c>
      <c r="M131" s="340"/>
    </row>
    <row r="132" spans="1:13" ht="15" x14ac:dyDescent="0.2">
      <c r="A132" s="148">
        <v>18</v>
      </c>
      <c r="B132" s="397" t="s">
        <v>626</v>
      </c>
      <c r="C132" s="230" t="s">
        <v>127</v>
      </c>
      <c r="D132" s="273" t="s">
        <v>126</v>
      </c>
      <c r="E132" s="231" t="s">
        <v>294</v>
      </c>
      <c r="F132" s="231">
        <v>3</v>
      </c>
      <c r="G132" s="231">
        <v>3</v>
      </c>
      <c r="H132" s="232">
        <v>47</v>
      </c>
      <c r="I132" s="72"/>
      <c r="J132" s="72">
        <v>14</v>
      </c>
      <c r="K132" s="61">
        <f>F132*1.5</f>
        <v>4.5</v>
      </c>
      <c r="L132" s="62">
        <f>I132/J132*K132*F132</f>
        <v>0</v>
      </c>
      <c r="M132" s="341">
        <f>L134-6</f>
        <v>-6</v>
      </c>
    </row>
    <row r="133" spans="1:13" ht="15" x14ac:dyDescent="0.2">
      <c r="A133" s="149"/>
      <c r="B133" s="143"/>
      <c r="C133" s="202" t="s">
        <v>127</v>
      </c>
      <c r="D133" s="203" t="s">
        <v>126</v>
      </c>
      <c r="E133" s="204" t="s">
        <v>295</v>
      </c>
      <c r="F133" s="204">
        <v>3</v>
      </c>
      <c r="G133" s="204">
        <v>3</v>
      </c>
      <c r="H133" s="205">
        <v>45</v>
      </c>
      <c r="I133" s="70"/>
      <c r="J133" s="70">
        <v>14</v>
      </c>
      <c r="K133" s="63">
        <f>F133*1.5</f>
        <v>4.5</v>
      </c>
      <c r="L133" s="64">
        <f>I133/J133*K133*F133</f>
        <v>0</v>
      </c>
      <c r="M133" s="342"/>
    </row>
    <row r="134" spans="1:13" ht="15.75" thickBot="1" x14ac:dyDescent="0.25">
      <c r="A134" s="150"/>
      <c r="B134" s="286"/>
      <c r="C134" s="105"/>
      <c r="D134" s="147"/>
      <c r="E134" s="280"/>
      <c r="F134" s="71"/>
      <c r="G134" s="71"/>
      <c r="H134" s="71"/>
      <c r="I134" s="71"/>
      <c r="J134" s="71"/>
      <c r="K134" s="66"/>
      <c r="L134" s="67">
        <f>SUM(L132:L133)</f>
        <v>0</v>
      </c>
      <c r="M134" s="343"/>
    </row>
    <row r="135" spans="1:13" ht="13.5" x14ac:dyDescent="0.2">
      <c r="A135" s="27"/>
      <c r="B135" s="22"/>
      <c r="C135" s="6"/>
      <c r="D135" s="12"/>
      <c r="E135" s="12"/>
      <c r="F135" s="12"/>
      <c r="G135" s="6"/>
      <c r="H135" s="6"/>
      <c r="I135" s="18"/>
      <c r="J135" s="22"/>
      <c r="K135" s="6"/>
      <c r="L135" s="12"/>
      <c r="M135" s="14"/>
    </row>
    <row r="136" spans="1:13" ht="13.5" x14ac:dyDescent="0.2">
      <c r="A136" s="27"/>
      <c r="B136" s="22"/>
      <c r="C136" s="6"/>
      <c r="D136" s="12"/>
      <c r="E136" s="12"/>
      <c r="F136" s="12"/>
      <c r="G136" s="6"/>
      <c r="H136" s="6"/>
      <c r="I136" s="18"/>
      <c r="J136" s="22"/>
      <c r="K136" s="6"/>
      <c r="L136" s="12"/>
      <c r="M136" s="14"/>
    </row>
    <row r="137" spans="1:13" ht="15.75" x14ac:dyDescent="0.2">
      <c r="A137" s="27"/>
      <c r="B137" s="22"/>
      <c r="C137" s="6"/>
      <c r="D137" s="12"/>
      <c r="E137" s="12"/>
      <c r="F137" s="12"/>
      <c r="G137" s="6"/>
      <c r="H137" s="6"/>
      <c r="I137" s="18"/>
      <c r="J137" s="21" t="s">
        <v>620</v>
      </c>
      <c r="M137" s="14"/>
    </row>
    <row r="138" spans="1:13" ht="15.75" x14ac:dyDescent="0.2">
      <c r="A138" s="27"/>
      <c r="B138" s="22"/>
      <c r="C138" s="6"/>
      <c r="D138" s="12"/>
      <c r="E138" s="12"/>
      <c r="F138" s="12"/>
      <c r="G138" s="6"/>
      <c r="H138" s="6"/>
      <c r="I138" s="18"/>
      <c r="J138" s="5"/>
      <c r="M138" s="14"/>
    </row>
    <row r="139" spans="1:13" ht="13.5" x14ac:dyDescent="0.2">
      <c r="A139" s="27"/>
      <c r="B139" s="22"/>
      <c r="C139" s="6"/>
      <c r="D139" s="12"/>
      <c r="E139" s="12"/>
      <c r="F139" s="12"/>
      <c r="G139" s="6"/>
      <c r="H139" s="6"/>
      <c r="I139" s="18"/>
      <c r="J139" s="6"/>
      <c r="M139" s="14"/>
    </row>
    <row r="140" spans="1:13" ht="13.5" x14ac:dyDescent="0.2">
      <c r="A140" s="27"/>
      <c r="B140" s="22"/>
      <c r="C140" s="6"/>
      <c r="D140" s="12"/>
      <c r="E140" s="12"/>
      <c r="F140" s="12"/>
      <c r="G140" s="6"/>
      <c r="H140" s="6"/>
      <c r="I140" s="18"/>
      <c r="J140" s="6"/>
      <c r="M140" s="14"/>
    </row>
    <row r="141" spans="1:13" ht="13.5" x14ac:dyDescent="0.2">
      <c r="A141" s="27"/>
      <c r="B141" s="22"/>
      <c r="C141" s="6"/>
      <c r="D141" s="12"/>
      <c r="E141" s="12"/>
      <c r="F141" s="12"/>
      <c r="G141" s="6"/>
      <c r="H141" s="6"/>
      <c r="I141" s="18"/>
      <c r="J141" s="6"/>
      <c r="M141" s="14"/>
    </row>
    <row r="142" spans="1:13" ht="15.75" x14ac:dyDescent="0.2">
      <c r="A142" s="27"/>
      <c r="B142" s="22"/>
      <c r="C142" s="6"/>
      <c r="D142" s="12"/>
      <c r="E142" s="12"/>
      <c r="F142" s="12"/>
      <c r="G142" s="6"/>
      <c r="H142" s="6"/>
      <c r="I142" s="18"/>
      <c r="J142" s="393"/>
      <c r="K142" s="394"/>
      <c r="L142" s="394"/>
      <c r="M142" s="14"/>
    </row>
    <row r="143" spans="1:13" ht="15.75" x14ac:dyDescent="0.2">
      <c r="A143" s="27"/>
      <c r="B143" s="22"/>
      <c r="C143" s="6"/>
      <c r="D143" s="12"/>
      <c r="E143" s="12"/>
      <c r="F143" s="12"/>
      <c r="G143" s="6"/>
      <c r="H143" s="6"/>
      <c r="I143" s="18"/>
      <c r="J143" s="21" t="s">
        <v>619</v>
      </c>
      <c r="M143" s="14"/>
    </row>
    <row r="144" spans="1:13" ht="13.5" x14ac:dyDescent="0.2">
      <c r="A144" s="27"/>
      <c r="B144" s="22"/>
      <c r="C144" s="6"/>
      <c r="D144" s="12"/>
      <c r="E144" s="12"/>
      <c r="F144" s="12"/>
      <c r="G144" s="6"/>
      <c r="H144" s="6"/>
      <c r="I144" s="18"/>
      <c r="J144" s="10"/>
      <c r="K144" s="6"/>
      <c r="L144" s="12"/>
      <c r="M144" s="14"/>
    </row>
    <row r="145" spans="1:13" ht="13.5" x14ac:dyDescent="0.2">
      <c r="A145" s="27"/>
      <c r="B145" s="22"/>
      <c r="C145" s="6"/>
      <c r="D145" s="12"/>
      <c r="E145" s="12"/>
      <c r="F145" s="12"/>
      <c r="G145" s="6"/>
      <c r="H145" s="6"/>
      <c r="I145" s="18"/>
      <c r="J145" s="22"/>
      <c r="K145" s="6"/>
      <c r="L145" s="12"/>
      <c r="M145" s="14"/>
    </row>
    <row r="146" spans="1:13" ht="13.5" x14ac:dyDescent="0.2">
      <c r="A146" s="27"/>
      <c r="B146" s="22"/>
      <c r="C146" s="6"/>
      <c r="D146" s="12"/>
      <c r="E146" s="12"/>
      <c r="F146" s="12"/>
      <c r="G146" s="6"/>
      <c r="H146" s="6"/>
      <c r="I146" s="18"/>
      <c r="J146" s="22"/>
      <c r="K146" s="6"/>
      <c r="L146" s="12"/>
      <c r="M146" s="14"/>
    </row>
    <row r="147" spans="1:13" ht="13.5" x14ac:dyDescent="0.2">
      <c r="A147" s="27"/>
      <c r="B147" s="22"/>
      <c r="C147" s="6"/>
      <c r="D147" s="12"/>
      <c r="E147" s="12"/>
      <c r="F147" s="12"/>
      <c r="G147" s="6"/>
      <c r="H147" s="6"/>
      <c r="I147" s="18"/>
      <c r="J147" s="22"/>
      <c r="K147" s="6"/>
      <c r="L147" s="12"/>
      <c r="M147" s="14"/>
    </row>
    <row r="148" spans="1:13" ht="13.5" x14ac:dyDescent="0.2">
      <c r="A148" s="27"/>
      <c r="B148" s="22"/>
      <c r="C148" s="6"/>
      <c r="D148" s="12"/>
      <c r="E148" s="12"/>
      <c r="F148" s="12"/>
      <c r="G148" s="6"/>
      <c r="H148" s="6"/>
      <c r="I148" s="18"/>
      <c r="J148" s="22"/>
      <c r="K148" s="6"/>
      <c r="L148" s="12"/>
      <c r="M148" s="14"/>
    </row>
    <row r="149" spans="1:13" ht="13.5" x14ac:dyDescent="0.2">
      <c r="A149" s="27"/>
      <c r="B149" s="22"/>
      <c r="C149" s="6"/>
      <c r="D149" s="12"/>
      <c r="E149" s="12"/>
      <c r="F149" s="12"/>
      <c r="G149" s="6"/>
      <c r="H149" s="6"/>
      <c r="I149" s="18"/>
      <c r="J149" s="22"/>
      <c r="K149" s="6"/>
      <c r="L149" s="12"/>
      <c r="M149" s="14"/>
    </row>
    <row r="150" spans="1:13" ht="13.5" x14ac:dyDescent="0.2">
      <c r="A150" s="27"/>
      <c r="B150" s="22"/>
      <c r="C150" s="6"/>
      <c r="D150" s="12"/>
      <c r="E150" s="12"/>
      <c r="F150" s="12"/>
      <c r="G150" s="6"/>
      <c r="H150" s="6"/>
      <c r="I150" s="18"/>
      <c r="J150" s="22"/>
      <c r="K150" s="6"/>
      <c r="L150" s="12"/>
      <c r="M150" s="14"/>
    </row>
    <row r="151" spans="1:13" ht="13.5" x14ac:dyDescent="0.2">
      <c r="A151" s="27"/>
      <c r="B151" s="22"/>
      <c r="C151" s="6"/>
      <c r="D151" s="12"/>
      <c r="E151" s="12"/>
      <c r="F151" s="12"/>
      <c r="G151" s="6"/>
      <c r="H151" s="6"/>
      <c r="I151" s="18"/>
      <c r="J151" s="22"/>
      <c r="K151" s="6"/>
      <c r="L151" s="12"/>
      <c r="M151" s="14"/>
    </row>
    <row r="152" spans="1:13" ht="13.5" x14ac:dyDescent="0.2">
      <c r="A152" s="27"/>
      <c r="B152" s="22"/>
      <c r="C152" s="6"/>
      <c r="D152" s="12"/>
      <c r="E152" s="12"/>
      <c r="F152" s="12"/>
      <c r="G152" s="6"/>
      <c r="H152" s="6"/>
      <c r="I152" s="18"/>
      <c r="J152" s="22"/>
      <c r="K152" s="6"/>
      <c r="L152" s="12"/>
      <c r="M152" s="14"/>
    </row>
    <row r="153" spans="1:13" ht="13.5" x14ac:dyDescent="0.2">
      <c r="A153" s="27"/>
      <c r="B153" s="22"/>
      <c r="C153" s="6"/>
      <c r="D153" s="12"/>
      <c r="E153" s="12"/>
      <c r="F153" s="12"/>
      <c r="G153" s="6"/>
      <c r="H153" s="6"/>
      <c r="I153" s="18"/>
      <c r="J153" s="22"/>
      <c r="K153" s="6"/>
      <c r="L153" s="12"/>
      <c r="M153" s="14"/>
    </row>
    <row r="154" spans="1:13" ht="13.5" x14ac:dyDescent="0.2">
      <c r="A154" s="27"/>
      <c r="B154" s="22"/>
      <c r="C154" s="6"/>
      <c r="D154" s="12"/>
      <c r="E154" s="12"/>
      <c r="F154" s="12"/>
      <c r="G154" s="6"/>
      <c r="H154" s="6"/>
      <c r="I154" s="18"/>
      <c r="J154" s="22"/>
      <c r="K154" s="6"/>
      <c r="L154" s="12"/>
      <c r="M154" s="14"/>
    </row>
    <row r="155" spans="1:13" ht="13.5" x14ac:dyDescent="0.2">
      <c r="A155" s="27"/>
      <c r="B155" s="22"/>
      <c r="C155" s="6"/>
      <c r="D155" s="12"/>
      <c r="E155" s="12"/>
      <c r="F155" s="12"/>
      <c r="G155" s="6"/>
      <c r="H155" s="6"/>
      <c r="I155" s="18"/>
      <c r="J155" s="22"/>
      <c r="K155" s="6"/>
      <c r="L155" s="12"/>
      <c r="M155" s="14"/>
    </row>
    <row r="156" spans="1:13" ht="13.5" x14ac:dyDescent="0.2">
      <c r="A156" s="27"/>
      <c r="B156" s="22"/>
      <c r="C156" s="6"/>
      <c r="D156" s="12"/>
      <c r="E156" s="12"/>
      <c r="F156" s="12"/>
      <c r="G156" s="6"/>
      <c r="H156" s="6"/>
      <c r="I156" s="18"/>
      <c r="J156" s="22"/>
      <c r="K156" s="6"/>
      <c r="L156" s="12"/>
      <c r="M156" s="14"/>
    </row>
    <row r="157" spans="1:13" ht="13.5" x14ac:dyDescent="0.2">
      <c r="A157" s="27"/>
      <c r="B157" s="22"/>
      <c r="C157" s="6"/>
      <c r="D157" s="12"/>
      <c r="E157" s="12"/>
      <c r="F157" s="12"/>
      <c r="G157" s="6"/>
      <c r="H157" s="6"/>
      <c r="I157" s="18"/>
      <c r="J157" s="22"/>
      <c r="K157" s="6"/>
      <c r="L157" s="12"/>
      <c r="M157" s="14"/>
    </row>
    <row r="158" spans="1:13" ht="13.5" x14ac:dyDescent="0.2">
      <c r="A158" s="27"/>
      <c r="B158" s="22"/>
      <c r="C158" s="6"/>
      <c r="D158" s="12"/>
      <c r="E158" s="12"/>
      <c r="F158" s="12"/>
      <c r="G158" s="6"/>
      <c r="H158" s="6"/>
      <c r="I158" s="18"/>
      <c r="J158" s="22"/>
      <c r="K158" s="6"/>
      <c r="L158" s="12"/>
      <c r="M158" s="14"/>
    </row>
    <row r="159" spans="1:13" ht="13.5" x14ac:dyDescent="0.2">
      <c r="A159" s="27"/>
      <c r="B159" s="22"/>
      <c r="C159" s="6"/>
      <c r="D159" s="12"/>
      <c r="E159" s="12"/>
      <c r="F159" s="12"/>
      <c r="G159" s="6"/>
      <c r="H159" s="6"/>
      <c r="I159" s="18"/>
      <c r="J159" s="22"/>
      <c r="K159" s="6"/>
      <c r="L159" s="12"/>
      <c r="M159" s="14"/>
    </row>
    <row r="160" spans="1:13" ht="13.5" x14ac:dyDescent="0.2">
      <c r="A160" s="27"/>
      <c r="B160" s="22"/>
      <c r="C160" s="6"/>
      <c r="D160" s="12"/>
      <c r="E160" s="12"/>
      <c r="F160" s="12"/>
      <c r="G160" s="6"/>
      <c r="H160" s="6"/>
      <c r="I160" s="18"/>
      <c r="J160" s="22"/>
      <c r="K160" s="6"/>
      <c r="L160" s="12"/>
      <c r="M160" s="14"/>
    </row>
    <row r="161" spans="1:13" ht="13.5" x14ac:dyDescent="0.2">
      <c r="A161" s="27"/>
      <c r="B161" s="22"/>
      <c r="C161" s="6"/>
      <c r="D161" s="12"/>
      <c r="E161" s="12"/>
      <c r="F161" s="12"/>
      <c r="G161" s="6"/>
      <c r="H161" s="6"/>
      <c r="I161" s="18"/>
      <c r="J161" s="22"/>
      <c r="K161" s="6"/>
      <c r="L161" s="12"/>
      <c r="M161" s="14"/>
    </row>
    <row r="162" spans="1:13" ht="13.5" x14ac:dyDescent="0.2">
      <c r="A162" s="27"/>
      <c r="B162" s="22"/>
      <c r="C162" s="6"/>
      <c r="D162" s="12"/>
      <c r="E162" s="12"/>
      <c r="F162" s="12"/>
      <c r="G162" s="6"/>
      <c r="H162" s="6"/>
      <c r="I162" s="18"/>
      <c r="J162" s="22"/>
      <c r="K162" s="6"/>
      <c r="L162" s="12"/>
      <c r="M162" s="14"/>
    </row>
    <row r="163" spans="1:13" ht="13.5" x14ac:dyDescent="0.2">
      <c r="A163" s="27"/>
      <c r="B163" s="22"/>
      <c r="C163" s="6"/>
      <c r="D163" s="12"/>
      <c r="E163" s="12"/>
      <c r="F163" s="12"/>
      <c r="G163" s="6"/>
      <c r="H163" s="6"/>
      <c r="I163" s="18"/>
      <c r="J163" s="22"/>
      <c r="K163" s="6"/>
      <c r="L163" s="12"/>
      <c r="M163" s="14"/>
    </row>
    <row r="164" spans="1:13" ht="13.5" x14ac:dyDescent="0.2">
      <c r="A164" s="27"/>
      <c r="B164" s="22"/>
      <c r="C164" s="6"/>
      <c r="D164" s="12"/>
      <c r="E164" s="12"/>
      <c r="F164" s="12"/>
      <c r="G164" s="6"/>
      <c r="H164" s="6"/>
      <c r="I164" s="18"/>
      <c r="J164" s="22"/>
      <c r="K164" s="6"/>
      <c r="L164" s="12"/>
      <c r="M164" s="14"/>
    </row>
    <row r="165" spans="1:13" ht="13.5" x14ac:dyDescent="0.2">
      <c r="A165" s="27"/>
      <c r="B165" s="22"/>
      <c r="C165" s="6"/>
      <c r="D165" s="12"/>
      <c r="E165" s="12"/>
      <c r="F165" s="12"/>
      <c r="G165" s="6"/>
      <c r="H165" s="6"/>
      <c r="I165" s="18"/>
      <c r="J165" s="22"/>
      <c r="K165" s="6"/>
      <c r="L165" s="12"/>
      <c r="M165" s="14"/>
    </row>
    <row r="192" spans="1:13" ht="15.75" x14ac:dyDescent="0.2">
      <c r="A192" s="2"/>
      <c r="F192" s="2"/>
      <c r="G192" s="2"/>
      <c r="H192" s="2"/>
      <c r="I192" s="2"/>
      <c r="J192" s="5" t="s">
        <v>25</v>
      </c>
      <c r="M192" s="2"/>
    </row>
    <row r="193" spans="1:13" ht="15.75" x14ac:dyDescent="0.2">
      <c r="A193" s="2"/>
      <c r="F193" s="2"/>
      <c r="G193" s="2"/>
      <c r="H193" s="2"/>
      <c r="I193" s="2"/>
      <c r="J193" s="5"/>
      <c r="M193" s="2"/>
    </row>
    <row r="194" spans="1:13" x14ac:dyDescent="0.2">
      <c r="A194" s="2"/>
      <c r="F194" s="2"/>
      <c r="G194" s="2"/>
      <c r="H194" s="2"/>
      <c r="I194" s="2"/>
      <c r="J194" s="6"/>
      <c r="M194" s="2"/>
    </row>
    <row r="195" spans="1:13" x14ac:dyDescent="0.2">
      <c r="A195" s="2"/>
      <c r="F195" s="2"/>
      <c r="G195" s="2"/>
      <c r="H195" s="2"/>
      <c r="I195" s="2"/>
      <c r="J195" s="6"/>
      <c r="M195" s="2"/>
    </row>
    <row r="196" spans="1:13" x14ac:dyDescent="0.2">
      <c r="A196" s="2"/>
      <c r="F196" s="2"/>
      <c r="G196" s="2"/>
      <c r="H196" s="2"/>
      <c r="I196" s="2"/>
      <c r="J196" s="6"/>
      <c r="M196" s="2"/>
    </row>
    <row r="197" spans="1:13" ht="15.75" x14ac:dyDescent="0.2">
      <c r="A197" s="2"/>
      <c r="F197" s="2"/>
      <c r="G197" s="2"/>
      <c r="H197" s="2"/>
      <c r="I197" s="2"/>
      <c r="J197" s="20" t="s">
        <v>26</v>
      </c>
      <c r="M197" s="2"/>
    </row>
    <row r="198" spans="1:13" ht="15.75" x14ac:dyDescent="0.2">
      <c r="A198" s="2"/>
      <c r="F198" s="2"/>
      <c r="G198" s="2"/>
      <c r="H198" s="2"/>
      <c r="I198" s="2"/>
      <c r="J198" s="21" t="s">
        <v>27</v>
      </c>
      <c r="M198" s="2"/>
    </row>
  </sheetData>
  <mergeCells count="21">
    <mergeCell ref="B61:B62"/>
    <mergeCell ref="M9:M15"/>
    <mergeCell ref="B72:B73"/>
    <mergeCell ref="M120:M128"/>
    <mergeCell ref="M104:M112"/>
    <mergeCell ref="M72:M79"/>
    <mergeCell ref="M80:M84"/>
    <mergeCell ref="M85:M94"/>
    <mergeCell ref="M95:M103"/>
    <mergeCell ref="M113:M119"/>
    <mergeCell ref="A1:M1"/>
    <mergeCell ref="M4:M8"/>
    <mergeCell ref="M23:M30"/>
    <mergeCell ref="M16:M22"/>
    <mergeCell ref="M31:M38"/>
    <mergeCell ref="M129:M131"/>
    <mergeCell ref="M132:M134"/>
    <mergeCell ref="M39:M43"/>
    <mergeCell ref="M50:M60"/>
    <mergeCell ref="M44:M49"/>
    <mergeCell ref="M61:M71"/>
  </mergeCells>
  <printOptions horizontalCentered="1"/>
  <pageMargins left="0" right="0.1" top="0.5" bottom="0.4" header="0.8" footer="0.8"/>
  <pageSetup paperSize="9" scale="71" orientation="portrait" r:id="rId1"/>
  <rowBreaks count="1" manualBreakCount="1">
    <brk id="79" max="12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N127"/>
  <sheetViews>
    <sheetView zoomScaleNormal="100" workbookViewId="0">
      <selection activeCell="E129" sqref="E129"/>
    </sheetView>
  </sheetViews>
  <sheetFormatPr defaultColWidth="9" defaultRowHeight="12.75" x14ac:dyDescent="0.2"/>
  <cols>
    <col min="1" max="1" width="3.83203125" style="2" customWidth="1"/>
    <col min="2" max="2" width="27.5" style="2" customWidth="1"/>
    <col min="3" max="3" width="35.83203125" style="2" customWidth="1"/>
    <col min="4" max="4" width="8.83203125" style="2" customWidth="1"/>
    <col min="5" max="5" width="9.83203125" style="2" customWidth="1"/>
    <col min="6" max="6" width="4.83203125" style="17" customWidth="1"/>
    <col min="7" max="7" width="8.83203125" style="17" customWidth="1"/>
    <col min="8" max="8" width="12" style="17" customWidth="1"/>
    <col min="9" max="9" width="12" style="19" customWidth="1"/>
    <col min="10" max="10" width="12" style="2" customWidth="1"/>
    <col min="11" max="11" width="7.1640625" style="2" customWidth="1"/>
    <col min="12" max="12" width="8.5" style="2" customWidth="1"/>
    <col min="13" max="13" width="8.5" style="17" customWidth="1"/>
    <col min="14" max="16384" width="9" style="2"/>
  </cols>
  <sheetData>
    <row r="1" spans="1:13" ht="44.25" customHeight="1" x14ac:dyDescent="0.2">
      <c r="A1" s="344" t="s">
        <v>608</v>
      </c>
      <c r="B1" s="344"/>
      <c r="C1" s="344"/>
      <c r="D1" s="344"/>
      <c r="E1" s="344"/>
      <c r="F1" s="344"/>
      <c r="G1" s="344"/>
      <c r="H1" s="344"/>
      <c r="I1" s="344"/>
      <c r="J1" s="344"/>
      <c r="K1" s="344"/>
      <c r="L1" s="344"/>
      <c r="M1" s="344"/>
    </row>
    <row r="2" spans="1:13" ht="9.9499999999999993" customHeight="1" thickBot="1" x14ac:dyDescent="0.25">
      <c r="A2" s="177"/>
      <c r="B2" s="6"/>
      <c r="C2" s="6"/>
      <c r="D2" s="6"/>
      <c r="E2" s="6"/>
      <c r="F2" s="6"/>
      <c r="G2" s="6"/>
      <c r="H2" s="6"/>
      <c r="I2" s="18"/>
      <c r="J2" s="6"/>
      <c r="K2" s="6"/>
      <c r="L2" s="6"/>
      <c r="M2" s="6"/>
    </row>
    <row r="3" spans="1:13" ht="40.5" customHeight="1" thickBot="1" x14ac:dyDescent="0.25">
      <c r="A3" s="28" t="s">
        <v>106</v>
      </c>
      <c r="B3" s="29" t="s">
        <v>110</v>
      </c>
      <c r="C3" s="30" t="s">
        <v>111</v>
      </c>
      <c r="D3" s="28" t="s">
        <v>107</v>
      </c>
      <c r="E3" s="28" t="s">
        <v>108</v>
      </c>
      <c r="F3" s="28" t="s">
        <v>0</v>
      </c>
      <c r="G3" s="33" t="s">
        <v>112</v>
      </c>
      <c r="H3" s="32" t="s">
        <v>113</v>
      </c>
      <c r="I3" s="31" t="s">
        <v>114</v>
      </c>
      <c r="J3" s="34" t="s">
        <v>115</v>
      </c>
      <c r="K3" s="34" t="s">
        <v>116</v>
      </c>
      <c r="L3" s="35" t="s">
        <v>109</v>
      </c>
      <c r="M3" s="35" t="s">
        <v>28</v>
      </c>
    </row>
    <row r="4" spans="1:13" s="1" customFormat="1" ht="15" customHeight="1" x14ac:dyDescent="0.2">
      <c r="A4" s="82">
        <v>1</v>
      </c>
      <c r="B4" s="85" t="s">
        <v>73</v>
      </c>
      <c r="C4" s="223" t="s">
        <v>154</v>
      </c>
      <c r="D4" s="240" t="s">
        <v>153</v>
      </c>
      <c r="E4" s="157" t="s">
        <v>144</v>
      </c>
      <c r="F4" s="157">
        <v>3</v>
      </c>
      <c r="G4" s="157">
        <v>2</v>
      </c>
      <c r="H4" s="158">
        <v>44</v>
      </c>
      <c r="I4" s="61"/>
      <c r="J4" s="61">
        <v>14</v>
      </c>
      <c r="K4" s="61">
        <f>F4*1.5</f>
        <v>4.5</v>
      </c>
      <c r="L4" s="62">
        <f>I4/J4*K4*F4</f>
        <v>0</v>
      </c>
      <c r="M4" s="320">
        <f>L24-3</f>
        <v>-3</v>
      </c>
    </row>
    <row r="5" spans="1:13" s="1" customFormat="1" ht="15" customHeight="1" x14ac:dyDescent="0.2">
      <c r="A5" s="83"/>
      <c r="B5" s="86"/>
      <c r="C5" s="163" t="s">
        <v>154</v>
      </c>
      <c r="D5" s="164" t="s">
        <v>153</v>
      </c>
      <c r="E5" s="161" t="s">
        <v>145</v>
      </c>
      <c r="F5" s="161">
        <v>3</v>
      </c>
      <c r="G5" s="161">
        <v>2</v>
      </c>
      <c r="H5" s="162">
        <v>42</v>
      </c>
      <c r="I5" s="63"/>
      <c r="J5" s="63">
        <v>14</v>
      </c>
      <c r="K5" s="63">
        <f t="shared" ref="K5:K69" si="0">F5*1.5</f>
        <v>4.5</v>
      </c>
      <c r="L5" s="64">
        <f t="shared" ref="L5:L69" si="1">I5/J5*K5*F5</f>
        <v>0</v>
      </c>
      <c r="M5" s="321"/>
    </row>
    <row r="6" spans="1:13" s="1" customFormat="1" ht="15" customHeight="1" x14ac:dyDescent="0.2">
      <c r="A6" s="83"/>
      <c r="B6" s="86"/>
      <c r="C6" s="202" t="s">
        <v>12</v>
      </c>
      <c r="D6" s="203" t="s">
        <v>13</v>
      </c>
      <c r="E6" s="203" t="s">
        <v>172</v>
      </c>
      <c r="F6" s="160">
        <v>3</v>
      </c>
      <c r="G6" s="161">
        <v>1</v>
      </c>
      <c r="H6" s="162">
        <v>44</v>
      </c>
      <c r="I6" s="63"/>
      <c r="J6" s="63">
        <v>14</v>
      </c>
      <c r="K6" s="63">
        <f t="shared" si="0"/>
        <v>4.5</v>
      </c>
      <c r="L6" s="64">
        <f t="shared" si="1"/>
        <v>0</v>
      </c>
      <c r="M6" s="321"/>
    </row>
    <row r="7" spans="1:13" s="1" customFormat="1" ht="15" customHeight="1" x14ac:dyDescent="0.2">
      <c r="A7" s="83"/>
      <c r="B7" s="86"/>
      <c r="C7" s="163" t="s">
        <v>166</v>
      </c>
      <c r="D7" s="164" t="s">
        <v>165</v>
      </c>
      <c r="E7" s="161" t="s">
        <v>162</v>
      </c>
      <c r="F7" s="161">
        <v>3</v>
      </c>
      <c r="G7" s="161">
        <v>3</v>
      </c>
      <c r="H7" s="162">
        <v>43</v>
      </c>
      <c r="I7" s="63"/>
      <c r="J7" s="63">
        <v>14</v>
      </c>
      <c r="K7" s="63">
        <f t="shared" si="0"/>
        <v>4.5</v>
      </c>
      <c r="L7" s="64">
        <f t="shared" si="1"/>
        <v>0</v>
      </c>
      <c r="M7" s="321"/>
    </row>
    <row r="8" spans="1:13" s="1" customFormat="1" ht="24" customHeight="1" x14ac:dyDescent="0.2">
      <c r="A8" s="83"/>
      <c r="B8" s="86"/>
      <c r="C8" s="170" t="s">
        <v>30</v>
      </c>
      <c r="D8" s="164" t="s">
        <v>168</v>
      </c>
      <c r="E8" s="161" t="s">
        <v>161</v>
      </c>
      <c r="F8" s="161">
        <v>3</v>
      </c>
      <c r="G8" s="161">
        <v>2</v>
      </c>
      <c r="H8" s="162">
        <v>47</v>
      </c>
      <c r="I8" s="63"/>
      <c r="J8" s="63">
        <v>14</v>
      </c>
      <c r="K8" s="63">
        <f t="shared" si="0"/>
        <v>4.5</v>
      </c>
      <c r="L8" s="64">
        <f t="shared" si="1"/>
        <v>0</v>
      </c>
      <c r="M8" s="321"/>
    </row>
    <row r="9" spans="1:13" s="1" customFormat="1" ht="24" customHeight="1" x14ac:dyDescent="0.2">
      <c r="A9" s="83"/>
      <c r="B9" s="86"/>
      <c r="C9" s="170" t="s">
        <v>30</v>
      </c>
      <c r="D9" s="164" t="s">
        <v>168</v>
      </c>
      <c r="E9" s="161" t="s">
        <v>162</v>
      </c>
      <c r="F9" s="161">
        <v>3</v>
      </c>
      <c r="G9" s="161">
        <v>2</v>
      </c>
      <c r="H9" s="162">
        <v>43</v>
      </c>
      <c r="I9" s="63"/>
      <c r="J9" s="63">
        <v>14</v>
      </c>
      <c r="K9" s="63">
        <f t="shared" si="0"/>
        <v>4.5</v>
      </c>
      <c r="L9" s="64">
        <f t="shared" si="1"/>
        <v>0</v>
      </c>
      <c r="M9" s="321"/>
    </row>
    <row r="10" spans="1:13" s="1" customFormat="1" ht="15" customHeight="1" x14ac:dyDescent="0.2">
      <c r="A10" s="83"/>
      <c r="B10" s="86"/>
      <c r="C10" s="163" t="s">
        <v>170</v>
      </c>
      <c r="D10" s="164" t="s">
        <v>169</v>
      </c>
      <c r="E10" s="161" t="s">
        <v>161</v>
      </c>
      <c r="F10" s="161">
        <v>3</v>
      </c>
      <c r="G10" s="161">
        <v>3</v>
      </c>
      <c r="H10" s="162">
        <v>43</v>
      </c>
      <c r="I10" s="63"/>
      <c r="J10" s="63">
        <v>14</v>
      </c>
      <c r="K10" s="63">
        <f t="shared" si="0"/>
        <v>4.5</v>
      </c>
      <c r="L10" s="64">
        <f t="shared" si="1"/>
        <v>0</v>
      </c>
      <c r="M10" s="321"/>
    </row>
    <row r="11" spans="1:13" s="1" customFormat="1" ht="17.25" customHeight="1" x14ac:dyDescent="0.2">
      <c r="A11" s="83"/>
      <c r="B11" s="86"/>
      <c r="C11" s="163" t="s">
        <v>170</v>
      </c>
      <c r="D11" s="164" t="s">
        <v>169</v>
      </c>
      <c r="E11" s="161" t="s">
        <v>162</v>
      </c>
      <c r="F11" s="161">
        <v>3</v>
      </c>
      <c r="G11" s="161">
        <v>3</v>
      </c>
      <c r="H11" s="162">
        <v>43</v>
      </c>
      <c r="I11" s="63"/>
      <c r="J11" s="63">
        <v>14</v>
      </c>
      <c r="K11" s="63">
        <f t="shared" si="0"/>
        <v>4.5</v>
      </c>
      <c r="L11" s="64">
        <f t="shared" si="1"/>
        <v>0</v>
      </c>
      <c r="M11" s="321"/>
    </row>
    <row r="12" spans="1:13" s="1" customFormat="1" ht="24" customHeight="1" x14ac:dyDescent="0.2">
      <c r="A12" s="83"/>
      <c r="B12" s="86"/>
      <c r="C12" s="170" t="s">
        <v>137</v>
      </c>
      <c r="D12" s="164" t="s">
        <v>174</v>
      </c>
      <c r="E12" s="161" t="s">
        <v>172</v>
      </c>
      <c r="F12" s="161">
        <v>3</v>
      </c>
      <c r="G12" s="161">
        <v>3</v>
      </c>
      <c r="H12" s="162">
        <v>42</v>
      </c>
      <c r="I12" s="63"/>
      <c r="J12" s="63">
        <v>14</v>
      </c>
      <c r="K12" s="63">
        <f t="shared" si="0"/>
        <v>4.5</v>
      </c>
      <c r="L12" s="64">
        <f t="shared" si="1"/>
        <v>0</v>
      </c>
      <c r="M12" s="321"/>
    </row>
    <row r="13" spans="1:13" s="1" customFormat="1" ht="24" customHeight="1" x14ac:dyDescent="0.2">
      <c r="A13" s="83"/>
      <c r="B13" s="86"/>
      <c r="C13" s="170" t="s">
        <v>137</v>
      </c>
      <c r="D13" s="164" t="s">
        <v>174</v>
      </c>
      <c r="E13" s="161" t="s">
        <v>173</v>
      </c>
      <c r="F13" s="161">
        <v>3</v>
      </c>
      <c r="G13" s="161">
        <v>2</v>
      </c>
      <c r="H13" s="162">
        <v>35</v>
      </c>
      <c r="I13" s="63"/>
      <c r="J13" s="63">
        <v>14</v>
      </c>
      <c r="K13" s="63">
        <f>F13*1</f>
        <v>3</v>
      </c>
      <c r="L13" s="64">
        <f t="shared" si="1"/>
        <v>0</v>
      </c>
      <c r="M13" s="321"/>
    </row>
    <row r="14" spans="1:13" s="1" customFormat="1" ht="15" x14ac:dyDescent="0.2">
      <c r="A14" s="83"/>
      <c r="B14" s="86"/>
      <c r="C14" s="163" t="s">
        <v>184</v>
      </c>
      <c r="D14" s="164" t="s">
        <v>183</v>
      </c>
      <c r="E14" s="161" t="s">
        <v>172</v>
      </c>
      <c r="F14" s="161">
        <v>3</v>
      </c>
      <c r="G14" s="161">
        <v>2</v>
      </c>
      <c r="H14" s="162">
        <v>25</v>
      </c>
      <c r="I14" s="63"/>
      <c r="J14" s="63">
        <v>14</v>
      </c>
      <c r="K14" s="63">
        <f>F14*1</f>
        <v>3</v>
      </c>
      <c r="L14" s="64">
        <f t="shared" si="1"/>
        <v>0</v>
      </c>
      <c r="M14" s="321"/>
    </row>
    <row r="15" spans="1:13" s="1" customFormat="1" ht="15" x14ac:dyDescent="0.2">
      <c r="A15" s="83"/>
      <c r="B15" s="86"/>
      <c r="C15" s="163" t="s">
        <v>186</v>
      </c>
      <c r="D15" s="164" t="s">
        <v>185</v>
      </c>
      <c r="E15" s="161" t="s">
        <v>172</v>
      </c>
      <c r="F15" s="161">
        <v>3</v>
      </c>
      <c r="G15" s="161">
        <v>3</v>
      </c>
      <c r="H15" s="162">
        <v>44</v>
      </c>
      <c r="I15" s="63"/>
      <c r="J15" s="63">
        <v>14</v>
      </c>
      <c r="K15" s="63">
        <f t="shared" si="0"/>
        <v>4.5</v>
      </c>
      <c r="L15" s="64">
        <f t="shared" si="1"/>
        <v>0</v>
      </c>
      <c r="M15" s="321"/>
    </row>
    <row r="16" spans="1:13" s="1" customFormat="1" ht="15" x14ac:dyDescent="0.2">
      <c r="A16" s="83"/>
      <c r="B16" s="86"/>
      <c r="C16" s="163" t="s">
        <v>186</v>
      </c>
      <c r="D16" s="164" t="s">
        <v>185</v>
      </c>
      <c r="E16" s="161" t="s">
        <v>173</v>
      </c>
      <c r="F16" s="161">
        <v>3</v>
      </c>
      <c r="G16" s="161">
        <v>3</v>
      </c>
      <c r="H16" s="162">
        <v>42</v>
      </c>
      <c r="I16" s="63"/>
      <c r="J16" s="63">
        <v>14</v>
      </c>
      <c r="K16" s="63">
        <f t="shared" si="0"/>
        <v>4.5</v>
      </c>
      <c r="L16" s="64">
        <f t="shared" si="1"/>
        <v>0</v>
      </c>
      <c r="M16" s="321"/>
    </row>
    <row r="17" spans="1:13" s="1" customFormat="1" ht="15" customHeight="1" x14ac:dyDescent="0.2">
      <c r="A17" s="83"/>
      <c r="B17" s="86"/>
      <c r="C17" s="163" t="s">
        <v>188</v>
      </c>
      <c r="D17" s="164" t="s">
        <v>187</v>
      </c>
      <c r="E17" s="161" t="s">
        <v>173</v>
      </c>
      <c r="F17" s="161">
        <v>3</v>
      </c>
      <c r="G17" s="161">
        <v>2</v>
      </c>
      <c r="H17" s="162">
        <v>66</v>
      </c>
      <c r="I17" s="63"/>
      <c r="J17" s="63">
        <v>14</v>
      </c>
      <c r="K17" s="63">
        <f t="shared" si="0"/>
        <v>4.5</v>
      </c>
      <c r="L17" s="64">
        <f t="shared" si="1"/>
        <v>0</v>
      </c>
      <c r="M17" s="321"/>
    </row>
    <row r="18" spans="1:13" s="1" customFormat="1" ht="15" customHeight="1" x14ac:dyDescent="0.2">
      <c r="A18" s="83"/>
      <c r="B18" s="86"/>
      <c r="C18" s="163" t="s">
        <v>3</v>
      </c>
      <c r="D18" s="164" t="s">
        <v>189</v>
      </c>
      <c r="E18" s="161" t="s">
        <v>190</v>
      </c>
      <c r="F18" s="161">
        <v>3</v>
      </c>
      <c r="G18" s="161">
        <v>2</v>
      </c>
      <c r="H18" s="162">
        <v>9</v>
      </c>
      <c r="I18" s="63"/>
      <c r="J18" s="63">
        <v>14</v>
      </c>
      <c r="K18" s="63">
        <f>F18*1</f>
        <v>3</v>
      </c>
      <c r="L18" s="64">
        <f t="shared" si="1"/>
        <v>0</v>
      </c>
      <c r="M18" s="321"/>
    </row>
    <row r="19" spans="1:13" s="1" customFormat="1" ht="15" customHeight="1" x14ac:dyDescent="0.2">
      <c r="A19" s="83"/>
      <c r="B19" s="86"/>
      <c r="C19" s="163" t="s">
        <v>195</v>
      </c>
      <c r="D19" s="164" t="s">
        <v>194</v>
      </c>
      <c r="E19" s="161" t="s">
        <v>190</v>
      </c>
      <c r="F19" s="161">
        <v>3</v>
      </c>
      <c r="G19" s="161">
        <v>3</v>
      </c>
      <c r="H19" s="162">
        <v>9</v>
      </c>
      <c r="I19" s="63"/>
      <c r="J19" s="63">
        <v>14</v>
      </c>
      <c r="K19" s="63">
        <f t="shared" ref="K19:K23" si="2">F19*1</f>
        <v>3</v>
      </c>
      <c r="L19" s="64">
        <f t="shared" si="1"/>
        <v>0</v>
      </c>
      <c r="M19" s="321"/>
    </row>
    <row r="20" spans="1:13" s="1" customFormat="1" ht="15" customHeight="1" x14ac:dyDescent="0.2">
      <c r="A20" s="83"/>
      <c r="B20" s="86"/>
      <c r="C20" s="163" t="s">
        <v>20</v>
      </c>
      <c r="D20" s="164" t="s">
        <v>350</v>
      </c>
      <c r="E20" s="161" t="s">
        <v>349</v>
      </c>
      <c r="F20" s="161">
        <v>3</v>
      </c>
      <c r="G20" s="161">
        <v>2</v>
      </c>
      <c r="H20" s="162">
        <v>3</v>
      </c>
      <c r="I20" s="63"/>
      <c r="J20" s="63">
        <v>14</v>
      </c>
      <c r="K20" s="63">
        <f t="shared" si="2"/>
        <v>3</v>
      </c>
      <c r="L20" s="64">
        <f t="shared" si="1"/>
        <v>0</v>
      </c>
      <c r="M20" s="321"/>
    </row>
    <row r="21" spans="1:13" s="1" customFormat="1" ht="15" customHeight="1" x14ac:dyDescent="0.2">
      <c r="A21" s="83"/>
      <c r="B21" s="86"/>
      <c r="C21" s="163" t="s">
        <v>563</v>
      </c>
      <c r="D21" s="164" t="s">
        <v>562</v>
      </c>
      <c r="E21" s="161" t="s">
        <v>564</v>
      </c>
      <c r="F21" s="161">
        <v>3</v>
      </c>
      <c r="G21" s="161">
        <v>4</v>
      </c>
      <c r="H21" s="162">
        <v>9</v>
      </c>
      <c r="I21" s="63"/>
      <c r="J21" s="63">
        <v>14</v>
      </c>
      <c r="K21" s="63">
        <f t="shared" si="2"/>
        <v>3</v>
      </c>
      <c r="L21" s="64">
        <f t="shared" si="1"/>
        <v>0</v>
      </c>
      <c r="M21" s="321"/>
    </row>
    <row r="22" spans="1:13" s="1" customFormat="1" ht="22.5" customHeight="1" x14ac:dyDescent="0.2">
      <c r="A22" s="83"/>
      <c r="B22" s="86"/>
      <c r="C22" s="170" t="s">
        <v>586</v>
      </c>
      <c r="D22" s="164" t="s">
        <v>585</v>
      </c>
      <c r="E22" s="161" t="s">
        <v>193</v>
      </c>
      <c r="F22" s="161">
        <v>3</v>
      </c>
      <c r="G22" s="161">
        <v>3</v>
      </c>
      <c r="H22" s="162">
        <v>6</v>
      </c>
      <c r="I22" s="63"/>
      <c r="J22" s="63">
        <v>14</v>
      </c>
      <c r="K22" s="63">
        <f t="shared" si="2"/>
        <v>3</v>
      </c>
      <c r="L22" s="64">
        <f t="shared" si="1"/>
        <v>0</v>
      </c>
      <c r="M22" s="321"/>
    </row>
    <row r="23" spans="1:13" s="1" customFormat="1" ht="15" customHeight="1" x14ac:dyDescent="0.2">
      <c r="A23" s="83"/>
      <c r="B23" s="86"/>
      <c r="C23" s="163" t="s">
        <v>588</v>
      </c>
      <c r="D23" s="164" t="s">
        <v>587</v>
      </c>
      <c r="E23" s="161" t="s">
        <v>193</v>
      </c>
      <c r="F23" s="161">
        <v>3</v>
      </c>
      <c r="G23" s="161">
        <v>2</v>
      </c>
      <c r="H23" s="162">
        <v>6</v>
      </c>
      <c r="I23" s="63"/>
      <c r="J23" s="63">
        <v>14</v>
      </c>
      <c r="K23" s="63">
        <f t="shared" si="2"/>
        <v>3</v>
      </c>
      <c r="L23" s="64">
        <f t="shared" si="1"/>
        <v>0</v>
      </c>
      <c r="M23" s="321"/>
    </row>
    <row r="24" spans="1:13" s="1" customFormat="1" ht="15" customHeight="1" thickBot="1" x14ac:dyDescent="0.25">
      <c r="A24" s="84"/>
      <c r="B24" s="87"/>
      <c r="C24" s="96"/>
      <c r="D24" s="110"/>
      <c r="E24" s="112"/>
      <c r="F24" s="66"/>
      <c r="G24" s="66"/>
      <c r="H24" s="66"/>
      <c r="I24" s="66"/>
      <c r="J24" s="66"/>
      <c r="K24" s="66"/>
      <c r="L24" s="67">
        <f>SUM(L4:L23)</f>
        <v>0</v>
      </c>
      <c r="M24" s="322"/>
    </row>
    <row r="25" spans="1:13" s="1" customFormat="1" ht="15" customHeight="1" x14ac:dyDescent="0.2">
      <c r="A25" s="82">
        <v>2</v>
      </c>
      <c r="B25" s="85" t="s">
        <v>69</v>
      </c>
      <c r="C25" s="223" t="s">
        <v>148</v>
      </c>
      <c r="D25" s="240" t="s">
        <v>147</v>
      </c>
      <c r="E25" s="157" t="s">
        <v>144</v>
      </c>
      <c r="F25" s="157">
        <v>3</v>
      </c>
      <c r="G25" s="157">
        <v>2</v>
      </c>
      <c r="H25" s="158">
        <v>44</v>
      </c>
      <c r="I25" s="61"/>
      <c r="J25" s="61">
        <v>14</v>
      </c>
      <c r="K25" s="61">
        <f t="shared" si="0"/>
        <v>4.5</v>
      </c>
      <c r="L25" s="62">
        <f t="shared" si="1"/>
        <v>0</v>
      </c>
      <c r="M25" s="320">
        <f>L40-6</f>
        <v>-6</v>
      </c>
    </row>
    <row r="26" spans="1:13" s="1" customFormat="1" ht="15" x14ac:dyDescent="0.2">
      <c r="A26" s="83"/>
      <c r="B26" s="86"/>
      <c r="C26" s="163" t="s">
        <v>148</v>
      </c>
      <c r="D26" s="164" t="s">
        <v>147</v>
      </c>
      <c r="E26" s="161" t="s">
        <v>145</v>
      </c>
      <c r="F26" s="161">
        <v>3</v>
      </c>
      <c r="G26" s="161">
        <v>2</v>
      </c>
      <c r="H26" s="162">
        <v>41</v>
      </c>
      <c r="I26" s="63"/>
      <c r="J26" s="63">
        <v>14</v>
      </c>
      <c r="K26" s="63">
        <f t="shared" si="0"/>
        <v>4.5</v>
      </c>
      <c r="L26" s="64">
        <f t="shared" si="1"/>
        <v>0</v>
      </c>
      <c r="M26" s="321"/>
    </row>
    <row r="27" spans="1:13" s="1" customFormat="1" ht="15" x14ac:dyDescent="0.2">
      <c r="A27" s="83"/>
      <c r="B27" s="86"/>
      <c r="C27" s="163" t="s">
        <v>150</v>
      </c>
      <c r="D27" s="164" t="s">
        <v>149</v>
      </c>
      <c r="E27" s="161" t="s">
        <v>144</v>
      </c>
      <c r="F27" s="161">
        <v>3</v>
      </c>
      <c r="G27" s="161">
        <v>1</v>
      </c>
      <c r="H27" s="162">
        <v>44</v>
      </c>
      <c r="I27" s="63"/>
      <c r="J27" s="63">
        <v>14</v>
      </c>
      <c r="K27" s="63">
        <f t="shared" si="0"/>
        <v>4.5</v>
      </c>
      <c r="L27" s="64">
        <f t="shared" si="1"/>
        <v>0</v>
      </c>
      <c r="M27" s="321"/>
    </row>
    <row r="28" spans="1:13" s="1" customFormat="1" ht="15" customHeight="1" x14ac:dyDescent="0.2">
      <c r="A28" s="83"/>
      <c r="B28" s="86"/>
      <c r="C28" s="163" t="s">
        <v>166</v>
      </c>
      <c r="D28" s="164" t="s">
        <v>165</v>
      </c>
      <c r="E28" s="161" t="s">
        <v>161</v>
      </c>
      <c r="F28" s="161">
        <v>3</v>
      </c>
      <c r="G28" s="161">
        <v>3</v>
      </c>
      <c r="H28" s="162">
        <v>44</v>
      </c>
      <c r="I28" s="63"/>
      <c r="J28" s="63">
        <v>14</v>
      </c>
      <c r="K28" s="63">
        <f t="shared" si="0"/>
        <v>4.5</v>
      </c>
      <c r="L28" s="64">
        <f t="shared" si="1"/>
        <v>0</v>
      </c>
      <c r="M28" s="321"/>
    </row>
    <row r="29" spans="1:13" s="1" customFormat="1" ht="24" customHeight="1" x14ac:dyDescent="0.2">
      <c r="A29" s="83"/>
      <c r="B29" s="86"/>
      <c r="C29" s="170" t="s">
        <v>31</v>
      </c>
      <c r="D29" s="164" t="s">
        <v>167</v>
      </c>
      <c r="E29" s="161" t="s">
        <v>161</v>
      </c>
      <c r="F29" s="161">
        <v>3</v>
      </c>
      <c r="G29" s="161">
        <v>2</v>
      </c>
      <c r="H29" s="162">
        <v>45</v>
      </c>
      <c r="I29" s="63"/>
      <c r="J29" s="63">
        <v>14</v>
      </c>
      <c r="K29" s="63">
        <f t="shared" si="0"/>
        <v>4.5</v>
      </c>
      <c r="L29" s="64">
        <f t="shared" si="1"/>
        <v>0</v>
      </c>
      <c r="M29" s="321"/>
    </row>
    <row r="30" spans="1:13" s="1" customFormat="1" ht="24" customHeight="1" x14ac:dyDescent="0.2">
      <c r="A30" s="83"/>
      <c r="B30" s="86"/>
      <c r="C30" s="170" t="s">
        <v>31</v>
      </c>
      <c r="D30" s="164" t="s">
        <v>167</v>
      </c>
      <c r="E30" s="161" t="s">
        <v>162</v>
      </c>
      <c r="F30" s="161">
        <v>3</v>
      </c>
      <c r="G30" s="161">
        <v>2</v>
      </c>
      <c r="H30" s="162">
        <v>43</v>
      </c>
      <c r="I30" s="63"/>
      <c r="J30" s="63">
        <v>14</v>
      </c>
      <c r="K30" s="63">
        <f t="shared" si="0"/>
        <v>4.5</v>
      </c>
      <c r="L30" s="64">
        <f t="shared" si="1"/>
        <v>0</v>
      </c>
      <c r="M30" s="321"/>
    </row>
    <row r="31" spans="1:13" s="1" customFormat="1" ht="15" customHeight="1" x14ac:dyDescent="0.2">
      <c r="A31" s="83"/>
      <c r="B31" s="86"/>
      <c r="C31" s="163" t="s">
        <v>138</v>
      </c>
      <c r="D31" s="164" t="s">
        <v>178</v>
      </c>
      <c r="E31" s="161" t="s">
        <v>173</v>
      </c>
      <c r="F31" s="161">
        <v>3</v>
      </c>
      <c r="G31" s="161">
        <v>1</v>
      </c>
      <c r="H31" s="162">
        <v>38</v>
      </c>
      <c r="I31" s="63"/>
      <c r="J31" s="63">
        <v>14</v>
      </c>
      <c r="K31" s="63">
        <f>F31*1</f>
        <v>3</v>
      </c>
      <c r="L31" s="64">
        <f t="shared" si="1"/>
        <v>0</v>
      </c>
      <c r="M31" s="321"/>
    </row>
    <row r="32" spans="1:13" s="1" customFormat="1" ht="15" customHeight="1" x14ac:dyDescent="0.2">
      <c r="A32" s="83"/>
      <c r="B32" s="86"/>
      <c r="C32" s="163" t="s">
        <v>186</v>
      </c>
      <c r="D32" s="164" t="s">
        <v>185</v>
      </c>
      <c r="E32" s="161" t="s">
        <v>172</v>
      </c>
      <c r="F32" s="161">
        <v>3</v>
      </c>
      <c r="G32" s="161">
        <v>3</v>
      </c>
      <c r="H32" s="162">
        <v>44</v>
      </c>
      <c r="I32" s="63"/>
      <c r="J32" s="63">
        <v>14</v>
      </c>
      <c r="K32" s="63">
        <f t="shared" si="0"/>
        <v>4.5</v>
      </c>
      <c r="L32" s="64">
        <f t="shared" si="1"/>
        <v>0</v>
      </c>
      <c r="M32" s="321"/>
    </row>
    <row r="33" spans="1:13" s="1" customFormat="1" ht="15" customHeight="1" x14ac:dyDescent="0.2">
      <c r="A33" s="83"/>
      <c r="B33" s="86"/>
      <c r="C33" s="163" t="s">
        <v>186</v>
      </c>
      <c r="D33" s="164" t="s">
        <v>185</v>
      </c>
      <c r="E33" s="161" t="s">
        <v>173</v>
      </c>
      <c r="F33" s="161">
        <v>3</v>
      </c>
      <c r="G33" s="161">
        <v>3</v>
      </c>
      <c r="H33" s="162">
        <v>42</v>
      </c>
      <c r="I33" s="63"/>
      <c r="J33" s="63">
        <v>14</v>
      </c>
      <c r="K33" s="63">
        <f t="shared" si="0"/>
        <v>4.5</v>
      </c>
      <c r="L33" s="64">
        <f t="shared" si="1"/>
        <v>0</v>
      </c>
      <c r="M33" s="321"/>
    </row>
    <row r="34" spans="1:13" s="1" customFormat="1" ht="15" customHeight="1" x14ac:dyDescent="0.2">
      <c r="A34" s="83"/>
      <c r="B34" s="86"/>
      <c r="C34" s="163" t="s">
        <v>192</v>
      </c>
      <c r="D34" s="164" t="s">
        <v>191</v>
      </c>
      <c r="E34" s="161" t="s">
        <v>190</v>
      </c>
      <c r="F34" s="161">
        <v>3</v>
      </c>
      <c r="G34" s="161">
        <v>2</v>
      </c>
      <c r="H34" s="162">
        <v>9</v>
      </c>
      <c r="I34" s="63"/>
      <c r="J34" s="63">
        <v>14</v>
      </c>
      <c r="K34" s="63">
        <f>F34*1</f>
        <v>3</v>
      </c>
      <c r="L34" s="64">
        <f t="shared" si="1"/>
        <v>0</v>
      </c>
      <c r="M34" s="321"/>
    </row>
    <row r="35" spans="1:13" s="1" customFormat="1" ht="15" customHeight="1" x14ac:dyDescent="0.2">
      <c r="A35" s="83"/>
      <c r="B35" s="86"/>
      <c r="C35" s="163" t="s">
        <v>192</v>
      </c>
      <c r="D35" s="164" t="s">
        <v>191</v>
      </c>
      <c r="E35" s="161" t="s">
        <v>193</v>
      </c>
      <c r="F35" s="161">
        <v>3</v>
      </c>
      <c r="G35" s="161">
        <v>2</v>
      </c>
      <c r="H35" s="162">
        <v>6</v>
      </c>
      <c r="I35" s="63"/>
      <c r="J35" s="63">
        <v>14</v>
      </c>
      <c r="K35" s="63">
        <f t="shared" ref="K35:K39" si="3">F35*1</f>
        <v>3</v>
      </c>
      <c r="L35" s="64">
        <f t="shared" si="1"/>
        <v>0</v>
      </c>
      <c r="M35" s="321"/>
    </row>
    <row r="36" spans="1:13" s="1" customFormat="1" ht="15" customHeight="1" x14ac:dyDescent="0.2">
      <c r="A36" s="83"/>
      <c r="B36" s="86"/>
      <c r="C36" s="163" t="s">
        <v>195</v>
      </c>
      <c r="D36" s="164" t="s">
        <v>194</v>
      </c>
      <c r="E36" s="161" t="s">
        <v>190</v>
      </c>
      <c r="F36" s="161">
        <v>3</v>
      </c>
      <c r="G36" s="161">
        <v>3</v>
      </c>
      <c r="H36" s="162">
        <v>9</v>
      </c>
      <c r="I36" s="63"/>
      <c r="J36" s="63">
        <v>14</v>
      </c>
      <c r="K36" s="63">
        <f t="shared" si="3"/>
        <v>3</v>
      </c>
      <c r="L36" s="64">
        <f t="shared" si="1"/>
        <v>0</v>
      </c>
      <c r="M36" s="321"/>
    </row>
    <row r="37" spans="1:13" s="1" customFormat="1" ht="24" customHeight="1" x14ac:dyDescent="0.2">
      <c r="A37" s="83"/>
      <c r="B37" s="86"/>
      <c r="C37" s="170" t="s">
        <v>348</v>
      </c>
      <c r="D37" s="164" t="s">
        <v>347</v>
      </c>
      <c r="E37" s="161" t="s">
        <v>349</v>
      </c>
      <c r="F37" s="161">
        <v>3</v>
      </c>
      <c r="G37" s="161">
        <v>2</v>
      </c>
      <c r="H37" s="162">
        <v>3</v>
      </c>
      <c r="I37" s="63"/>
      <c r="J37" s="63">
        <v>14</v>
      </c>
      <c r="K37" s="63">
        <f t="shared" si="3"/>
        <v>3</v>
      </c>
      <c r="L37" s="64">
        <f t="shared" si="1"/>
        <v>0</v>
      </c>
      <c r="M37" s="321"/>
    </row>
    <row r="38" spans="1:13" s="1" customFormat="1" ht="15" customHeight="1" x14ac:dyDescent="0.2">
      <c r="A38" s="83"/>
      <c r="B38" s="86"/>
      <c r="C38" s="163" t="s">
        <v>421</v>
      </c>
      <c r="D38" s="164" t="s">
        <v>565</v>
      </c>
      <c r="E38" s="161" t="s">
        <v>564</v>
      </c>
      <c r="F38" s="161">
        <v>3</v>
      </c>
      <c r="G38" s="161">
        <v>5</v>
      </c>
      <c r="H38" s="162">
        <v>9</v>
      </c>
      <c r="I38" s="63"/>
      <c r="J38" s="63">
        <v>14</v>
      </c>
      <c r="K38" s="63">
        <f t="shared" si="3"/>
        <v>3</v>
      </c>
      <c r="L38" s="64">
        <f t="shared" si="1"/>
        <v>0</v>
      </c>
      <c r="M38" s="321"/>
    </row>
    <row r="39" spans="1:13" s="1" customFormat="1" ht="24" customHeight="1" x14ac:dyDescent="0.2">
      <c r="A39" s="83"/>
      <c r="B39" s="86"/>
      <c r="C39" s="170" t="s">
        <v>586</v>
      </c>
      <c r="D39" s="164" t="s">
        <v>585</v>
      </c>
      <c r="E39" s="161" t="s">
        <v>193</v>
      </c>
      <c r="F39" s="161">
        <v>3</v>
      </c>
      <c r="G39" s="161">
        <v>3</v>
      </c>
      <c r="H39" s="162">
        <v>6</v>
      </c>
      <c r="I39" s="63"/>
      <c r="J39" s="63">
        <v>14</v>
      </c>
      <c r="K39" s="63">
        <f t="shared" si="3"/>
        <v>3</v>
      </c>
      <c r="L39" s="64">
        <f t="shared" si="1"/>
        <v>0</v>
      </c>
      <c r="M39" s="321"/>
    </row>
    <row r="40" spans="1:13" s="1" customFormat="1" ht="15" customHeight="1" thickBot="1" x14ac:dyDescent="0.25">
      <c r="A40" s="84"/>
      <c r="B40" s="87"/>
      <c r="C40" s="96"/>
      <c r="D40" s="110"/>
      <c r="E40" s="112"/>
      <c r="F40" s="66"/>
      <c r="G40" s="66"/>
      <c r="H40" s="66"/>
      <c r="I40" s="66"/>
      <c r="J40" s="66"/>
      <c r="K40" s="66"/>
      <c r="L40" s="67">
        <f>SUM(L25:L39)</f>
        <v>0</v>
      </c>
      <c r="M40" s="322"/>
    </row>
    <row r="41" spans="1:13" s="1" customFormat="1" ht="15" customHeight="1" x14ac:dyDescent="0.2">
      <c r="A41" s="82">
        <v>3</v>
      </c>
      <c r="B41" s="172" t="s">
        <v>70</v>
      </c>
      <c r="C41" s="223" t="s">
        <v>143</v>
      </c>
      <c r="D41" s="240" t="s">
        <v>142</v>
      </c>
      <c r="E41" s="157" t="s">
        <v>145</v>
      </c>
      <c r="F41" s="157">
        <v>3</v>
      </c>
      <c r="G41" s="157">
        <v>2</v>
      </c>
      <c r="H41" s="158">
        <v>41</v>
      </c>
      <c r="I41" s="61"/>
      <c r="J41" s="61">
        <v>14</v>
      </c>
      <c r="K41" s="61">
        <f t="shared" si="0"/>
        <v>4.5</v>
      </c>
      <c r="L41" s="62">
        <f t="shared" si="1"/>
        <v>0</v>
      </c>
      <c r="M41" s="320">
        <f>L48-3</f>
        <v>-3</v>
      </c>
    </row>
    <row r="42" spans="1:13" s="1" customFormat="1" ht="15" customHeight="1" x14ac:dyDescent="0.2">
      <c r="A42" s="83"/>
      <c r="B42" s="173"/>
      <c r="C42" s="163" t="s">
        <v>6</v>
      </c>
      <c r="D42" s="164" t="s">
        <v>7</v>
      </c>
      <c r="E42" s="161" t="s">
        <v>144</v>
      </c>
      <c r="F42" s="161">
        <v>3</v>
      </c>
      <c r="G42" s="161">
        <v>2</v>
      </c>
      <c r="H42" s="162">
        <v>47</v>
      </c>
      <c r="I42" s="63"/>
      <c r="J42" s="63">
        <v>14</v>
      </c>
      <c r="K42" s="63">
        <f t="shared" si="0"/>
        <v>4.5</v>
      </c>
      <c r="L42" s="64">
        <f t="shared" si="1"/>
        <v>0</v>
      </c>
      <c r="M42" s="321"/>
    </row>
    <row r="43" spans="1:13" s="1" customFormat="1" ht="15" customHeight="1" x14ac:dyDescent="0.2">
      <c r="A43" s="83"/>
      <c r="B43" s="86"/>
      <c r="C43" s="163" t="s">
        <v>135</v>
      </c>
      <c r="D43" s="164" t="s">
        <v>175</v>
      </c>
      <c r="E43" s="161" t="s">
        <v>172</v>
      </c>
      <c r="F43" s="161">
        <v>3</v>
      </c>
      <c r="G43" s="161">
        <v>1</v>
      </c>
      <c r="H43" s="162">
        <v>43</v>
      </c>
      <c r="I43" s="63"/>
      <c r="J43" s="63">
        <v>14</v>
      </c>
      <c r="K43" s="63">
        <f t="shared" si="0"/>
        <v>4.5</v>
      </c>
      <c r="L43" s="64">
        <f t="shared" si="1"/>
        <v>0</v>
      </c>
      <c r="M43" s="321"/>
    </row>
    <row r="44" spans="1:13" s="1" customFormat="1" ht="15" customHeight="1" x14ac:dyDescent="0.2">
      <c r="A44" s="83"/>
      <c r="B44" s="86"/>
      <c r="C44" s="163" t="s">
        <v>135</v>
      </c>
      <c r="D44" s="164" t="s">
        <v>175</v>
      </c>
      <c r="E44" s="161" t="s">
        <v>173</v>
      </c>
      <c r="F44" s="161">
        <v>3</v>
      </c>
      <c r="G44" s="161">
        <v>1</v>
      </c>
      <c r="H44" s="162">
        <v>41</v>
      </c>
      <c r="I44" s="63"/>
      <c r="J44" s="63">
        <v>14</v>
      </c>
      <c r="K44" s="63">
        <f t="shared" si="0"/>
        <v>4.5</v>
      </c>
      <c r="L44" s="64">
        <f t="shared" si="1"/>
        <v>0</v>
      </c>
      <c r="M44" s="321"/>
    </row>
    <row r="45" spans="1:13" s="1" customFormat="1" ht="15" customHeight="1" x14ac:dyDescent="0.2">
      <c r="A45" s="83"/>
      <c r="B45" s="86"/>
      <c r="C45" s="163" t="s">
        <v>177</v>
      </c>
      <c r="D45" s="164" t="s">
        <v>176</v>
      </c>
      <c r="E45" s="161" t="s">
        <v>173</v>
      </c>
      <c r="F45" s="161">
        <v>3</v>
      </c>
      <c r="G45" s="161">
        <v>1</v>
      </c>
      <c r="H45" s="162">
        <v>43</v>
      </c>
      <c r="I45" s="63"/>
      <c r="J45" s="63">
        <v>14</v>
      </c>
      <c r="K45" s="63">
        <f t="shared" si="0"/>
        <v>4.5</v>
      </c>
      <c r="L45" s="64">
        <f t="shared" si="1"/>
        <v>0</v>
      </c>
      <c r="M45" s="321"/>
    </row>
    <row r="46" spans="1:13" s="1" customFormat="1" ht="15" customHeight="1" x14ac:dyDescent="0.2">
      <c r="A46" s="83"/>
      <c r="B46" s="86"/>
      <c r="C46" s="163" t="s">
        <v>180</v>
      </c>
      <c r="D46" s="164" t="s">
        <v>179</v>
      </c>
      <c r="E46" s="161" t="s">
        <v>173</v>
      </c>
      <c r="F46" s="161">
        <v>3</v>
      </c>
      <c r="G46" s="161">
        <v>1</v>
      </c>
      <c r="H46" s="162">
        <v>55</v>
      </c>
      <c r="I46" s="63"/>
      <c r="J46" s="63">
        <v>14</v>
      </c>
      <c r="K46" s="63">
        <f t="shared" si="0"/>
        <v>4.5</v>
      </c>
      <c r="L46" s="64">
        <f t="shared" si="1"/>
        <v>0</v>
      </c>
      <c r="M46" s="321"/>
    </row>
    <row r="47" spans="1:13" s="1" customFormat="1" ht="15" customHeight="1" x14ac:dyDescent="0.2">
      <c r="A47" s="83"/>
      <c r="B47" s="86"/>
      <c r="C47" s="163" t="s">
        <v>157</v>
      </c>
      <c r="D47" s="164" t="s">
        <v>314</v>
      </c>
      <c r="E47" s="161" t="s">
        <v>295</v>
      </c>
      <c r="F47" s="161">
        <v>3</v>
      </c>
      <c r="G47" s="161">
        <v>1</v>
      </c>
      <c r="H47" s="162">
        <v>45</v>
      </c>
      <c r="I47" s="63"/>
      <c r="J47" s="63">
        <v>14</v>
      </c>
      <c r="K47" s="63">
        <f t="shared" si="0"/>
        <v>4.5</v>
      </c>
      <c r="L47" s="64">
        <f t="shared" si="1"/>
        <v>0</v>
      </c>
      <c r="M47" s="321"/>
    </row>
    <row r="48" spans="1:13" s="1" customFormat="1" ht="15" customHeight="1" thickBot="1" x14ac:dyDescent="0.25">
      <c r="A48" s="84"/>
      <c r="B48" s="87"/>
      <c r="C48" s="96"/>
      <c r="D48" s="110"/>
      <c r="E48" s="112"/>
      <c r="F48" s="66"/>
      <c r="G48" s="66"/>
      <c r="H48" s="66"/>
      <c r="I48" s="66"/>
      <c r="J48" s="66"/>
      <c r="K48" s="66"/>
      <c r="L48" s="67">
        <f>SUM(L41:L47)</f>
        <v>0</v>
      </c>
      <c r="M48" s="322"/>
    </row>
    <row r="49" spans="1:13" s="1" customFormat="1" ht="15" customHeight="1" x14ac:dyDescent="0.2">
      <c r="A49" s="83">
        <v>4</v>
      </c>
      <c r="B49" s="86" t="s">
        <v>125</v>
      </c>
      <c r="C49" s="191" t="s">
        <v>6</v>
      </c>
      <c r="D49" s="239" t="s">
        <v>7</v>
      </c>
      <c r="E49" s="167" t="s">
        <v>145</v>
      </c>
      <c r="F49" s="167">
        <v>3</v>
      </c>
      <c r="G49" s="167">
        <v>1</v>
      </c>
      <c r="H49" s="168">
        <v>40</v>
      </c>
      <c r="I49" s="79"/>
      <c r="J49" s="79">
        <v>14</v>
      </c>
      <c r="K49" s="79">
        <f t="shared" si="0"/>
        <v>4.5</v>
      </c>
      <c r="L49" s="68">
        <f t="shared" si="1"/>
        <v>0</v>
      </c>
      <c r="M49" s="326">
        <f>L52-6</f>
        <v>-6</v>
      </c>
    </row>
    <row r="50" spans="1:13" s="1" customFormat="1" ht="15" customHeight="1" x14ac:dyDescent="0.2">
      <c r="A50" s="83"/>
      <c r="B50" s="86"/>
      <c r="C50" s="163" t="s">
        <v>180</v>
      </c>
      <c r="D50" s="164" t="s">
        <v>179</v>
      </c>
      <c r="E50" s="161" t="s">
        <v>172</v>
      </c>
      <c r="F50" s="161">
        <v>3</v>
      </c>
      <c r="G50" s="161">
        <v>1</v>
      </c>
      <c r="H50" s="162">
        <v>0</v>
      </c>
      <c r="I50" s="63"/>
      <c r="J50" s="63">
        <v>14</v>
      </c>
      <c r="K50" s="63"/>
      <c r="L50" s="64">
        <f t="shared" si="1"/>
        <v>0</v>
      </c>
      <c r="M50" s="321"/>
    </row>
    <row r="51" spans="1:13" s="1" customFormat="1" ht="15" customHeight="1" x14ac:dyDescent="0.2">
      <c r="A51" s="83"/>
      <c r="B51" s="86"/>
      <c r="C51" s="163" t="s">
        <v>188</v>
      </c>
      <c r="D51" s="164" t="s">
        <v>187</v>
      </c>
      <c r="E51" s="161" t="s">
        <v>172</v>
      </c>
      <c r="F51" s="161">
        <v>3</v>
      </c>
      <c r="G51" s="161">
        <v>1</v>
      </c>
      <c r="H51" s="162">
        <v>44</v>
      </c>
      <c r="I51" s="63"/>
      <c r="J51" s="63">
        <v>14</v>
      </c>
      <c r="K51" s="63">
        <f t="shared" si="0"/>
        <v>4.5</v>
      </c>
      <c r="L51" s="64">
        <f t="shared" si="1"/>
        <v>0</v>
      </c>
      <c r="M51" s="321"/>
    </row>
    <row r="52" spans="1:13" s="1" customFormat="1" ht="15" customHeight="1" thickBot="1" x14ac:dyDescent="0.25">
      <c r="A52" s="84"/>
      <c r="B52" s="87"/>
      <c r="C52" s="96"/>
      <c r="D52" s="110"/>
      <c r="E52" s="112"/>
      <c r="F52" s="66"/>
      <c r="G52" s="66"/>
      <c r="H52" s="66"/>
      <c r="I52" s="66"/>
      <c r="J52" s="66"/>
      <c r="K52" s="66"/>
      <c r="L52" s="67">
        <f>SUM(L49:L51)</f>
        <v>0</v>
      </c>
      <c r="M52" s="322"/>
    </row>
    <row r="53" spans="1:13" s="1" customFormat="1" ht="15" customHeight="1" x14ac:dyDescent="0.2">
      <c r="A53" s="82">
        <v>5</v>
      </c>
      <c r="B53" s="85" t="s">
        <v>71</v>
      </c>
      <c r="C53" s="223" t="s">
        <v>152</v>
      </c>
      <c r="D53" s="240" t="s">
        <v>151</v>
      </c>
      <c r="E53" s="157" t="s">
        <v>145</v>
      </c>
      <c r="F53" s="157">
        <v>3</v>
      </c>
      <c r="G53" s="157">
        <v>1</v>
      </c>
      <c r="H53" s="158">
        <v>41</v>
      </c>
      <c r="I53" s="61"/>
      <c r="J53" s="61">
        <v>14</v>
      </c>
      <c r="K53" s="61">
        <f t="shared" si="0"/>
        <v>4.5</v>
      </c>
      <c r="L53" s="62">
        <f t="shared" si="1"/>
        <v>0</v>
      </c>
      <c r="M53" s="320">
        <f>L64-3</f>
        <v>-3</v>
      </c>
    </row>
    <row r="54" spans="1:13" s="1" customFormat="1" ht="15" customHeight="1" x14ac:dyDescent="0.2">
      <c r="A54" s="83"/>
      <c r="B54" s="86"/>
      <c r="C54" s="163" t="s">
        <v>157</v>
      </c>
      <c r="D54" s="164" t="s">
        <v>156</v>
      </c>
      <c r="E54" s="161" t="s">
        <v>144</v>
      </c>
      <c r="F54" s="161">
        <v>3</v>
      </c>
      <c r="G54" s="161">
        <v>1</v>
      </c>
      <c r="H54" s="162">
        <v>52</v>
      </c>
      <c r="I54" s="63"/>
      <c r="J54" s="63">
        <v>14</v>
      </c>
      <c r="K54" s="63">
        <f t="shared" si="0"/>
        <v>4.5</v>
      </c>
      <c r="L54" s="64">
        <f t="shared" si="1"/>
        <v>0</v>
      </c>
      <c r="M54" s="321"/>
    </row>
    <row r="55" spans="1:13" s="1" customFormat="1" ht="15" customHeight="1" x14ac:dyDescent="0.2">
      <c r="A55" s="83"/>
      <c r="B55" s="86"/>
      <c r="C55" s="163" t="s">
        <v>4</v>
      </c>
      <c r="D55" s="164" t="s">
        <v>134</v>
      </c>
      <c r="E55" s="161" t="s">
        <v>158</v>
      </c>
      <c r="F55" s="161">
        <v>3</v>
      </c>
      <c r="G55" s="161">
        <v>1</v>
      </c>
      <c r="H55" s="162">
        <v>1</v>
      </c>
      <c r="I55" s="63"/>
      <c r="J55" s="63">
        <v>14</v>
      </c>
      <c r="K55" s="63">
        <f>F55*1</f>
        <v>3</v>
      </c>
      <c r="L55" s="64">
        <f t="shared" si="1"/>
        <v>0</v>
      </c>
      <c r="M55" s="321"/>
    </row>
    <row r="56" spans="1:13" ht="15" customHeight="1" x14ac:dyDescent="0.2">
      <c r="A56" s="76"/>
      <c r="B56" s="86"/>
      <c r="C56" s="163" t="s">
        <v>32</v>
      </c>
      <c r="D56" s="164" t="s">
        <v>171</v>
      </c>
      <c r="E56" s="161" t="s">
        <v>161</v>
      </c>
      <c r="F56" s="161">
        <v>3</v>
      </c>
      <c r="G56" s="161">
        <v>2</v>
      </c>
      <c r="H56" s="162">
        <v>44</v>
      </c>
      <c r="I56" s="70"/>
      <c r="J56" s="63">
        <v>14</v>
      </c>
      <c r="K56" s="63">
        <f t="shared" si="0"/>
        <v>4.5</v>
      </c>
      <c r="L56" s="64">
        <f t="shared" si="1"/>
        <v>0</v>
      </c>
      <c r="M56" s="321"/>
    </row>
    <row r="57" spans="1:13" s="1" customFormat="1" ht="15" customHeight="1" x14ac:dyDescent="0.2">
      <c r="A57" s="83"/>
      <c r="B57" s="86"/>
      <c r="C57" s="163" t="s">
        <v>32</v>
      </c>
      <c r="D57" s="164" t="s">
        <v>171</v>
      </c>
      <c r="E57" s="161" t="s">
        <v>162</v>
      </c>
      <c r="F57" s="161">
        <v>3</v>
      </c>
      <c r="G57" s="161">
        <v>2</v>
      </c>
      <c r="H57" s="162">
        <v>44</v>
      </c>
      <c r="I57" s="63"/>
      <c r="J57" s="63">
        <v>14</v>
      </c>
      <c r="K57" s="63">
        <f t="shared" si="0"/>
        <v>4.5</v>
      </c>
      <c r="L57" s="64">
        <f t="shared" si="1"/>
        <v>0</v>
      </c>
      <c r="M57" s="321"/>
    </row>
    <row r="58" spans="1:13" s="1" customFormat="1" ht="15" customHeight="1" x14ac:dyDescent="0.2">
      <c r="A58" s="83"/>
      <c r="B58" s="86"/>
      <c r="C58" s="163" t="s">
        <v>177</v>
      </c>
      <c r="D58" s="164" t="s">
        <v>176</v>
      </c>
      <c r="E58" s="161" t="s">
        <v>155</v>
      </c>
      <c r="F58" s="161">
        <v>3</v>
      </c>
      <c r="G58" s="161">
        <v>2</v>
      </c>
      <c r="H58" s="162">
        <v>40</v>
      </c>
      <c r="I58" s="63"/>
      <c r="J58" s="63">
        <v>14</v>
      </c>
      <c r="K58" s="63">
        <f>F58*1</f>
        <v>3</v>
      </c>
      <c r="L58" s="64">
        <f t="shared" si="1"/>
        <v>0</v>
      </c>
      <c r="M58" s="321"/>
    </row>
    <row r="59" spans="1:13" s="1" customFormat="1" ht="15" customHeight="1" x14ac:dyDescent="0.2">
      <c r="A59" s="83"/>
      <c r="B59" s="86"/>
      <c r="C59" s="163" t="s">
        <v>177</v>
      </c>
      <c r="D59" s="164" t="s">
        <v>176</v>
      </c>
      <c r="E59" s="161" t="s">
        <v>172</v>
      </c>
      <c r="F59" s="161">
        <v>3</v>
      </c>
      <c r="G59" s="161">
        <v>1</v>
      </c>
      <c r="H59" s="162">
        <v>47</v>
      </c>
      <c r="I59" s="63"/>
      <c r="J59" s="63">
        <v>14</v>
      </c>
      <c r="K59" s="63">
        <f t="shared" si="0"/>
        <v>4.5</v>
      </c>
      <c r="L59" s="64">
        <f t="shared" si="1"/>
        <v>0</v>
      </c>
      <c r="M59" s="321"/>
    </row>
    <row r="60" spans="1:13" s="1" customFormat="1" ht="15" customHeight="1" x14ac:dyDescent="0.2">
      <c r="A60" s="83"/>
      <c r="B60" s="86"/>
      <c r="C60" s="163" t="s">
        <v>3</v>
      </c>
      <c r="D60" s="164" t="s">
        <v>189</v>
      </c>
      <c r="E60" s="161" t="s">
        <v>190</v>
      </c>
      <c r="F60" s="161">
        <v>3</v>
      </c>
      <c r="G60" s="161">
        <v>2</v>
      </c>
      <c r="H60" s="162">
        <v>9</v>
      </c>
      <c r="I60" s="63"/>
      <c r="J60" s="63">
        <v>14</v>
      </c>
      <c r="K60" s="63">
        <f>F60*1</f>
        <v>3</v>
      </c>
      <c r="L60" s="64">
        <f t="shared" si="1"/>
        <v>0</v>
      </c>
      <c r="M60" s="321"/>
    </row>
    <row r="61" spans="1:13" s="1" customFormat="1" ht="15" customHeight="1" x14ac:dyDescent="0.2">
      <c r="A61" s="83"/>
      <c r="B61" s="86"/>
      <c r="C61" s="163" t="s">
        <v>563</v>
      </c>
      <c r="D61" s="164" t="s">
        <v>562</v>
      </c>
      <c r="E61" s="161" t="s">
        <v>564</v>
      </c>
      <c r="F61" s="161">
        <v>3</v>
      </c>
      <c r="G61" s="161">
        <v>4</v>
      </c>
      <c r="H61" s="162">
        <v>9</v>
      </c>
      <c r="I61" s="63"/>
      <c r="J61" s="63">
        <v>14</v>
      </c>
      <c r="K61" s="63">
        <f t="shared" ref="K61:K63" si="4">F61*1</f>
        <v>3</v>
      </c>
      <c r="L61" s="64">
        <f t="shared" si="1"/>
        <v>0</v>
      </c>
      <c r="M61" s="321"/>
    </row>
    <row r="62" spans="1:13" s="1" customFormat="1" ht="24" customHeight="1" x14ac:dyDescent="0.2">
      <c r="A62" s="83"/>
      <c r="B62" s="86"/>
      <c r="C62" s="170" t="s">
        <v>586</v>
      </c>
      <c r="D62" s="164" t="s">
        <v>585</v>
      </c>
      <c r="E62" s="161" t="s">
        <v>193</v>
      </c>
      <c r="F62" s="161">
        <v>3</v>
      </c>
      <c r="G62" s="161">
        <v>3</v>
      </c>
      <c r="H62" s="162">
        <v>6</v>
      </c>
      <c r="I62" s="63"/>
      <c r="J62" s="63">
        <v>14</v>
      </c>
      <c r="K62" s="63">
        <f t="shared" si="4"/>
        <v>3</v>
      </c>
      <c r="L62" s="64">
        <f t="shared" si="1"/>
        <v>0</v>
      </c>
      <c r="M62" s="321"/>
    </row>
    <row r="63" spans="1:13" s="1" customFormat="1" ht="15" customHeight="1" x14ac:dyDescent="0.2">
      <c r="A63" s="83"/>
      <c r="B63" s="86"/>
      <c r="C63" s="163" t="s">
        <v>590</v>
      </c>
      <c r="D63" s="164" t="s">
        <v>589</v>
      </c>
      <c r="E63" s="161" t="s">
        <v>193</v>
      </c>
      <c r="F63" s="161">
        <v>3</v>
      </c>
      <c r="G63" s="161">
        <v>2</v>
      </c>
      <c r="H63" s="162">
        <v>6</v>
      </c>
      <c r="I63" s="63"/>
      <c r="J63" s="63">
        <v>14</v>
      </c>
      <c r="K63" s="63">
        <f t="shared" si="4"/>
        <v>3</v>
      </c>
      <c r="L63" s="64">
        <f t="shared" si="1"/>
        <v>0</v>
      </c>
      <c r="M63" s="321"/>
    </row>
    <row r="64" spans="1:13" s="1" customFormat="1" ht="15" customHeight="1" thickBot="1" x14ac:dyDescent="0.25">
      <c r="A64" s="84"/>
      <c r="B64" s="87"/>
      <c r="C64" s="96"/>
      <c r="D64" s="110"/>
      <c r="E64" s="112"/>
      <c r="F64" s="66"/>
      <c r="G64" s="66"/>
      <c r="H64" s="66"/>
      <c r="I64" s="66"/>
      <c r="J64" s="66"/>
      <c r="K64" s="66"/>
      <c r="L64" s="67">
        <f>SUM(L53:L63)</f>
        <v>0</v>
      </c>
      <c r="M64" s="322"/>
    </row>
    <row r="65" spans="1:14" s="1" customFormat="1" ht="15" customHeight="1" x14ac:dyDescent="0.2">
      <c r="A65" s="174">
        <v>6</v>
      </c>
      <c r="B65" s="44" t="s">
        <v>29</v>
      </c>
      <c r="C65" s="223" t="s">
        <v>143</v>
      </c>
      <c r="D65" s="240" t="s">
        <v>142</v>
      </c>
      <c r="E65" s="157" t="s">
        <v>145</v>
      </c>
      <c r="F65" s="157">
        <v>3</v>
      </c>
      <c r="G65" s="157">
        <v>2</v>
      </c>
      <c r="H65" s="158">
        <v>41</v>
      </c>
      <c r="I65" s="61"/>
      <c r="J65" s="61">
        <v>14</v>
      </c>
      <c r="K65" s="61">
        <f t="shared" si="0"/>
        <v>4.5</v>
      </c>
      <c r="L65" s="62">
        <f t="shared" si="1"/>
        <v>0</v>
      </c>
      <c r="M65" s="320">
        <f>L76-6</f>
        <v>-6</v>
      </c>
    </row>
    <row r="66" spans="1:14" s="1" customFormat="1" ht="15" customHeight="1" x14ac:dyDescent="0.2">
      <c r="A66" s="175"/>
      <c r="B66" s="45"/>
      <c r="C66" s="163" t="s">
        <v>6</v>
      </c>
      <c r="D66" s="164" t="s">
        <v>7</v>
      </c>
      <c r="E66" s="161" t="s">
        <v>144</v>
      </c>
      <c r="F66" s="161">
        <v>3</v>
      </c>
      <c r="G66" s="161">
        <v>1</v>
      </c>
      <c r="H66" s="162">
        <v>47</v>
      </c>
      <c r="I66" s="63"/>
      <c r="J66" s="63">
        <v>14</v>
      </c>
      <c r="K66" s="63">
        <f t="shared" si="0"/>
        <v>4.5</v>
      </c>
      <c r="L66" s="64">
        <f t="shared" si="1"/>
        <v>0</v>
      </c>
      <c r="M66" s="321"/>
    </row>
    <row r="67" spans="1:14" s="1" customFormat="1" ht="15" customHeight="1" x14ac:dyDescent="0.2">
      <c r="A67" s="175"/>
      <c r="B67" s="45"/>
      <c r="C67" s="163" t="s">
        <v>166</v>
      </c>
      <c r="D67" s="164" t="s">
        <v>165</v>
      </c>
      <c r="E67" s="161" t="s">
        <v>161</v>
      </c>
      <c r="F67" s="161">
        <v>3</v>
      </c>
      <c r="G67" s="161">
        <v>3</v>
      </c>
      <c r="H67" s="162">
        <v>44</v>
      </c>
      <c r="I67" s="63"/>
      <c r="J67" s="63">
        <v>14</v>
      </c>
      <c r="K67" s="63">
        <f t="shared" si="0"/>
        <v>4.5</v>
      </c>
      <c r="L67" s="64">
        <f t="shared" si="1"/>
        <v>0</v>
      </c>
      <c r="M67" s="321"/>
    </row>
    <row r="68" spans="1:14" ht="15" customHeight="1" x14ac:dyDescent="0.2">
      <c r="A68" s="175"/>
      <c r="B68" s="45"/>
      <c r="C68" s="163" t="s">
        <v>166</v>
      </c>
      <c r="D68" s="164" t="s">
        <v>165</v>
      </c>
      <c r="E68" s="161" t="s">
        <v>162</v>
      </c>
      <c r="F68" s="161">
        <v>3</v>
      </c>
      <c r="G68" s="161">
        <v>3</v>
      </c>
      <c r="H68" s="162">
        <v>43</v>
      </c>
      <c r="I68" s="63"/>
      <c r="J68" s="63">
        <v>14</v>
      </c>
      <c r="K68" s="63">
        <f t="shared" si="0"/>
        <v>4.5</v>
      </c>
      <c r="L68" s="64">
        <f t="shared" si="1"/>
        <v>0</v>
      </c>
      <c r="M68" s="321"/>
      <c r="N68" s="1"/>
    </row>
    <row r="69" spans="1:14" ht="24" customHeight="1" x14ac:dyDescent="0.2">
      <c r="A69" s="175"/>
      <c r="B69" s="45"/>
      <c r="C69" s="170" t="s">
        <v>30</v>
      </c>
      <c r="D69" s="164" t="s">
        <v>168</v>
      </c>
      <c r="E69" s="161" t="s">
        <v>161</v>
      </c>
      <c r="F69" s="161">
        <v>3</v>
      </c>
      <c r="G69" s="161">
        <v>2</v>
      </c>
      <c r="H69" s="162">
        <v>47</v>
      </c>
      <c r="I69" s="63"/>
      <c r="J69" s="63">
        <v>14</v>
      </c>
      <c r="K69" s="63">
        <f t="shared" si="0"/>
        <v>4.5</v>
      </c>
      <c r="L69" s="64">
        <f t="shared" si="1"/>
        <v>0</v>
      </c>
      <c r="M69" s="321"/>
    </row>
    <row r="70" spans="1:14" ht="24" customHeight="1" x14ac:dyDescent="0.2">
      <c r="A70" s="74"/>
      <c r="B70" s="45"/>
      <c r="C70" s="170" t="s">
        <v>30</v>
      </c>
      <c r="D70" s="164" t="s">
        <v>168</v>
      </c>
      <c r="E70" s="161" t="s">
        <v>162</v>
      </c>
      <c r="F70" s="161">
        <v>3</v>
      </c>
      <c r="G70" s="161">
        <v>2</v>
      </c>
      <c r="H70" s="162">
        <v>43</v>
      </c>
      <c r="I70" s="70"/>
      <c r="J70" s="63">
        <v>14</v>
      </c>
      <c r="K70" s="63">
        <f t="shared" ref="K70:K111" si="5">F70*1.5</f>
        <v>4.5</v>
      </c>
      <c r="L70" s="64">
        <f t="shared" ref="L70:L111" si="6">I70/J70*K70*F70</f>
        <v>0</v>
      </c>
      <c r="M70" s="321"/>
    </row>
    <row r="71" spans="1:14" ht="15" customHeight="1" x14ac:dyDescent="0.2">
      <c r="A71" s="74"/>
      <c r="B71" s="45"/>
      <c r="C71" s="163" t="s">
        <v>170</v>
      </c>
      <c r="D71" s="164" t="s">
        <v>169</v>
      </c>
      <c r="E71" s="161" t="s">
        <v>161</v>
      </c>
      <c r="F71" s="161">
        <v>3</v>
      </c>
      <c r="G71" s="161">
        <v>3</v>
      </c>
      <c r="H71" s="162">
        <v>43</v>
      </c>
      <c r="I71" s="70"/>
      <c r="J71" s="63">
        <v>14</v>
      </c>
      <c r="K71" s="63">
        <f t="shared" si="5"/>
        <v>4.5</v>
      </c>
      <c r="L71" s="64">
        <f t="shared" si="6"/>
        <v>0</v>
      </c>
      <c r="M71" s="321"/>
    </row>
    <row r="72" spans="1:14" ht="15" customHeight="1" x14ac:dyDescent="0.2">
      <c r="A72" s="74"/>
      <c r="B72" s="45"/>
      <c r="C72" s="163" t="s">
        <v>170</v>
      </c>
      <c r="D72" s="164" t="s">
        <v>169</v>
      </c>
      <c r="E72" s="161" t="s">
        <v>162</v>
      </c>
      <c r="F72" s="161">
        <v>3</v>
      </c>
      <c r="G72" s="161">
        <v>3</v>
      </c>
      <c r="H72" s="162">
        <v>43</v>
      </c>
      <c r="I72" s="70"/>
      <c r="J72" s="63">
        <v>14</v>
      </c>
      <c r="K72" s="63">
        <f t="shared" si="5"/>
        <v>4.5</v>
      </c>
      <c r="L72" s="64">
        <f t="shared" si="6"/>
        <v>0</v>
      </c>
      <c r="M72" s="321"/>
    </row>
    <row r="73" spans="1:14" ht="24" customHeight="1" x14ac:dyDescent="0.2">
      <c r="A73" s="74"/>
      <c r="B73" s="45"/>
      <c r="C73" s="170" t="s">
        <v>137</v>
      </c>
      <c r="D73" s="164" t="s">
        <v>174</v>
      </c>
      <c r="E73" s="161" t="s">
        <v>172</v>
      </c>
      <c r="F73" s="161">
        <v>3</v>
      </c>
      <c r="G73" s="161">
        <v>3</v>
      </c>
      <c r="H73" s="162">
        <v>42</v>
      </c>
      <c r="I73" s="70"/>
      <c r="J73" s="63">
        <v>14</v>
      </c>
      <c r="K73" s="63">
        <f t="shared" si="5"/>
        <v>4.5</v>
      </c>
      <c r="L73" s="64">
        <f t="shared" si="6"/>
        <v>0</v>
      </c>
      <c r="M73" s="321"/>
    </row>
    <row r="74" spans="1:14" ht="24" customHeight="1" x14ac:dyDescent="0.2">
      <c r="A74" s="74"/>
      <c r="B74" s="45"/>
      <c r="C74" s="170" t="s">
        <v>137</v>
      </c>
      <c r="D74" s="164" t="s">
        <v>174</v>
      </c>
      <c r="E74" s="161" t="s">
        <v>173</v>
      </c>
      <c r="F74" s="161">
        <v>3</v>
      </c>
      <c r="G74" s="161">
        <v>2</v>
      </c>
      <c r="H74" s="162">
        <v>35</v>
      </c>
      <c r="I74" s="70"/>
      <c r="J74" s="63">
        <v>14</v>
      </c>
      <c r="K74" s="63">
        <f>F74*1</f>
        <v>3</v>
      </c>
      <c r="L74" s="64">
        <f t="shared" si="6"/>
        <v>0</v>
      </c>
      <c r="M74" s="321"/>
    </row>
    <row r="75" spans="1:14" ht="15" customHeight="1" x14ac:dyDescent="0.2">
      <c r="A75" s="74"/>
      <c r="B75" s="45"/>
      <c r="C75" s="163" t="s">
        <v>184</v>
      </c>
      <c r="D75" s="164" t="s">
        <v>183</v>
      </c>
      <c r="E75" s="161" t="s">
        <v>172</v>
      </c>
      <c r="F75" s="161">
        <v>3</v>
      </c>
      <c r="G75" s="161">
        <v>2</v>
      </c>
      <c r="H75" s="162">
        <v>25</v>
      </c>
      <c r="I75" s="70"/>
      <c r="J75" s="63">
        <v>14</v>
      </c>
      <c r="K75" s="63">
        <f>F75*1</f>
        <v>3</v>
      </c>
      <c r="L75" s="64">
        <f t="shared" si="6"/>
        <v>0</v>
      </c>
      <c r="M75" s="321"/>
    </row>
    <row r="76" spans="1:14" ht="15" customHeight="1" thickBot="1" x14ac:dyDescent="0.25">
      <c r="A76" s="57"/>
      <c r="B76" s="46"/>
      <c r="C76" s="96"/>
      <c r="D76" s="110"/>
      <c r="E76" s="112"/>
      <c r="F76" s="66"/>
      <c r="G76" s="66"/>
      <c r="H76" s="66"/>
      <c r="I76" s="66"/>
      <c r="J76" s="66"/>
      <c r="K76" s="66"/>
      <c r="L76" s="67">
        <f>SUM(L65:L75)</f>
        <v>0</v>
      </c>
      <c r="M76" s="322"/>
    </row>
    <row r="77" spans="1:14" ht="15" customHeight="1" x14ac:dyDescent="0.2">
      <c r="A77" s="58">
        <v>7</v>
      </c>
      <c r="B77" s="153" t="s">
        <v>140</v>
      </c>
      <c r="C77" s="223" t="s">
        <v>150</v>
      </c>
      <c r="D77" s="240" t="s">
        <v>149</v>
      </c>
      <c r="E77" s="157" t="s">
        <v>145</v>
      </c>
      <c r="F77" s="157">
        <v>3</v>
      </c>
      <c r="G77" s="157">
        <v>2</v>
      </c>
      <c r="H77" s="158">
        <v>41</v>
      </c>
      <c r="I77" s="61"/>
      <c r="J77" s="61">
        <v>14</v>
      </c>
      <c r="K77" s="61">
        <f t="shared" si="5"/>
        <v>4.5</v>
      </c>
      <c r="L77" s="62">
        <f t="shared" si="6"/>
        <v>0</v>
      </c>
      <c r="M77" s="328">
        <f>L84-6</f>
        <v>-6</v>
      </c>
    </row>
    <row r="78" spans="1:14" ht="15" customHeight="1" x14ac:dyDescent="0.2">
      <c r="A78" s="56"/>
      <c r="B78" s="154"/>
      <c r="C78" s="163" t="s">
        <v>157</v>
      </c>
      <c r="D78" s="164" t="s">
        <v>156</v>
      </c>
      <c r="E78" s="161" t="s">
        <v>145</v>
      </c>
      <c r="F78" s="161">
        <v>3</v>
      </c>
      <c r="G78" s="161">
        <v>2</v>
      </c>
      <c r="H78" s="162">
        <v>41</v>
      </c>
      <c r="I78" s="63"/>
      <c r="J78" s="63">
        <v>14</v>
      </c>
      <c r="K78" s="63">
        <f t="shared" si="5"/>
        <v>4.5</v>
      </c>
      <c r="L78" s="64">
        <f t="shared" si="6"/>
        <v>0</v>
      </c>
      <c r="M78" s="335"/>
    </row>
    <row r="79" spans="1:14" ht="15" customHeight="1" x14ac:dyDescent="0.2">
      <c r="A79" s="56"/>
      <c r="B79" s="45"/>
      <c r="C79" s="163" t="s">
        <v>164</v>
      </c>
      <c r="D79" s="164" t="s">
        <v>163</v>
      </c>
      <c r="E79" s="161" t="s">
        <v>161</v>
      </c>
      <c r="F79" s="161">
        <v>3</v>
      </c>
      <c r="G79" s="161">
        <v>1</v>
      </c>
      <c r="H79" s="162">
        <v>42</v>
      </c>
      <c r="I79" s="63"/>
      <c r="J79" s="63">
        <v>14</v>
      </c>
      <c r="K79" s="63">
        <f t="shared" si="5"/>
        <v>4.5</v>
      </c>
      <c r="L79" s="64">
        <f t="shared" si="6"/>
        <v>0</v>
      </c>
      <c r="M79" s="335"/>
    </row>
    <row r="80" spans="1:14" ht="15" customHeight="1" x14ac:dyDescent="0.2">
      <c r="A80" s="56"/>
      <c r="B80" s="45"/>
      <c r="C80" s="163" t="s">
        <v>170</v>
      </c>
      <c r="D80" s="164" t="s">
        <v>169</v>
      </c>
      <c r="E80" s="161" t="s">
        <v>161</v>
      </c>
      <c r="F80" s="161">
        <v>3</v>
      </c>
      <c r="G80" s="161">
        <v>3</v>
      </c>
      <c r="H80" s="162">
        <v>43</v>
      </c>
      <c r="I80" s="63"/>
      <c r="J80" s="63">
        <v>14</v>
      </c>
      <c r="K80" s="63">
        <f t="shared" si="5"/>
        <v>4.5</v>
      </c>
      <c r="L80" s="64">
        <f t="shared" si="6"/>
        <v>0</v>
      </c>
      <c r="M80" s="335"/>
    </row>
    <row r="81" spans="1:13" ht="15" customHeight="1" x14ac:dyDescent="0.2">
      <c r="A81" s="56"/>
      <c r="B81" s="45"/>
      <c r="C81" s="163" t="s">
        <v>170</v>
      </c>
      <c r="D81" s="164" t="s">
        <v>169</v>
      </c>
      <c r="E81" s="161" t="s">
        <v>162</v>
      </c>
      <c r="F81" s="161">
        <v>3</v>
      </c>
      <c r="G81" s="161">
        <v>3</v>
      </c>
      <c r="H81" s="162">
        <v>43</v>
      </c>
      <c r="I81" s="63"/>
      <c r="J81" s="63">
        <v>14</v>
      </c>
      <c r="K81" s="63">
        <f t="shared" si="5"/>
        <v>4.5</v>
      </c>
      <c r="L81" s="64">
        <f t="shared" si="6"/>
        <v>0</v>
      </c>
      <c r="M81" s="335"/>
    </row>
    <row r="82" spans="1:13" ht="15" customHeight="1" x14ac:dyDescent="0.2">
      <c r="A82" s="56"/>
      <c r="B82" s="45"/>
      <c r="C82" s="163" t="s">
        <v>32</v>
      </c>
      <c r="D82" s="164" t="s">
        <v>171</v>
      </c>
      <c r="E82" s="161" t="s">
        <v>161</v>
      </c>
      <c r="F82" s="161">
        <v>3</v>
      </c>
      <c r="G82" s="161">
        <v>2</v>
      </c>
      <c r="H82" s="162">
        <v>44</v>
      </c>
      <c r="I82" s="63"/>
      <c r="J82" s="63">
        <v>14</v>
      </c>
      <c r="K82" s="63">
        <f t="shared" si="5"/>
        <v>4.5</v>
      </c>
      <c r="L82" s="64">
        <f t="shared" si="6"/>
        <v>0</v>
      </c>
      <c r="M82" s="335"/>
    </row>
    <row r="83" spans="1:13" ht="15" customHeight="1" x14ac:dyDescent="0.2">
      <c r="A83" s="56"/>
      <c r="B83" s="45"/>
      <c r="C83" s="163" t="s">
        <v>32</v>
      </c>
      <c r="D83" s="164" t="s">
        <v>171</v>
      </c>
      <c r="E83" s="161" t="s">
        <v>162</v>
      </c>
      <c r="F83" s="161">
        <v>3</v>
      </c>
      <c r="G83" s="161">
        <v>2</v>
      </c>
      <c r="H83" s="162">
        <v>44</v>
      </c>
      <c r="I83" s="63"/>
      <c r="J83" s="63">
        <v>14</v>
      </c>
      <c r="K83" s="63">
        <f t="shared" si="5"/>
        <v>4.5</v>
      </c>
      <c r="L83" s="64">
        <f t="shared" si="6"/>
        <v>0</v>
      </c>
      <c r="M83" s="335"/>
    </row>
    <row r="84" spans="1:13" ht="15" customHeight="1" thickBot="1" x14ac:dyDescent="0.25">
      <c r="A84" s="75"/>
      <c r="B84" s="52"/>
      <c r="C84" s="71"/>
      <c r="D84" s="241"/>
      <c r="E84" s="241"/>
      <c r="F84" s="242"/>
      <c r="G84" s="71"/>
      <c r="H84" s="71"/>
      <c r="I84" s="71"/>
      <c r="J84" s="66"/>
      <c r="K84" s="66"/>
      <c r="L84" s="67">
        <f>SUM(L77:L83)</f>
        <v>0</v>
      </c>
      <c r="M84" s="358"/>
    </row>
    <row r="85" spans="1:13" ht="15" customHeight="1" x14ac:dyDescent="0.2">
      <c r="A85" s="55">
        <v>8</v>
      </c>
      <c r="B85" s="44" t="s">
        <v>72</v>
      </c>
      <c r="C85" s="223" t="s">
        <v>152</v>
      </c>
      <c r="D85" s="240" t="s">
        <v>151</v>
      </c>
      <c r="E85" s="157" t="s">
        <v>144</v>
      </c>
      <c r="F85" s="157">
        <v>3</v>
      </c>
      <c r="G85" s="157">
        <v>1</v>
      </c>
      <c r="H85" s="158">
        <v>45</v>
      </c>
      <c r="I85" s="72"/>
      <c r="J85" s="61">
        <v>14</v>
      </c>
      <c r="K85" s="61">
        <f t="shared" si="5"/>
        <v>4.5</v>
      </c>
      <c r="L85" s="62">
        <f t="shared" si="6"/>
        <v>0</v>
      </c>
      <c r="M85" s="331">
        <f>L91-6</f>
        <v>-6</v>
      </c>
    </row>
    <row r="86" spans="1:13" ht="15" customHeight="1" x14ac:dyDescent="0.2">
      <c r="A86" s="74"/>
      <c r="B86" s="45"/>
      <c r="C86" s="163" t="s">
        <v>154</v>
      </c>
      <c r="D86" s="164" t="s">
        <v>153</v>
      </c>
      <c r="E86" s="161" t="s">
        <v>144</v>
      </c>
      <c r="F86" s="161">
        <v>3</v>
      </c>
      <c r="G86" s="161">
        <v>2</v>
      </c>
      <c r="H86" s="162">
        <v>44</v>
      </c>
      <c r="I86" s="70"/>
      <c r="J86" s="63">
        <v>14</v>
      </c>
      <c r="K86" s="63">
        <f t="shared" si="5"/>
        <v>4.5</v>
      </c>
      <c r="L86" s="64">
        <f t="shared" si="6"/>
        <v>0</v>
      </c>
      <c r="M86" s="356"/>
    </row>
    <row r="87" spans="1:13" ht="15" customHeight="1" x14ac:dyDescent="0.2">
      <c r="A87" s="74"/>
      <c r="B87" s="45"/>
      <c r="C87" s="163" t="s">
        <v>154</v>
      </c>
      <c r="D87" s="164" t="s">
        <v>153</v>
      </c>
      <c r="E87" s="161" t="s">
        <v>145</v>
      </c>
      <c r="F87" s="161">
        <v>3</v>
      </c>
      <c r="G87" s="161">
        <v>2</v>
      </c>
      <c r="H87" s="162">
        <v>42</v>
      </c>
      <c r="I87" s="70"/>
      <c r="J87" s="63">
        <v>14</v>
      </c>
      <c r="K87" s="63">
        <f t="shared" si="5"/>
        <v>4.5</v>
      </c>
      <c r="L87" s="64">
        <f t="shared" si="6"/>
        <v>0</v>
      </c>
      <c r="M87" s="356"/>
    </row>
    <row r="88" spans="1:13" ht="15" customHeight="1" x14ac:dyDescent="0.2">
      <c r="A88" s="74"/>
      <c r="B88" s="45"/>
      <c r="C88" s="163" t="s">
        <v>157</v>
      </c>
      <c r="D88" s="164" t="s">
        <v>156</v>
      </c>
      <c r="E88" s="161" t="s">
        <v>145</v>
      </c>
      <c r="F88" s="161">
        <v>3</v>
      </c>
      <c r="G88" s="161">
        <v>2</v>
      </c>
      <c r="H88" s="162">
        <v>41</v>
      </c>
      <c r="I88" s="70"/>
      <c r="J88" s="63">
        <v>14</v>
      </c>
      <c r="K88" s="63">
        <f t="shared" si="5"/>
        <v>4.5</v>
      </c>
      <c r="L88" s="64">
        <f t="shared" si="6"/>
        <v>0</v>
      </c>
      <c r="M88" s="356"/>
    </row>
    <row r="89" spans="1:13" ht="15" customHeight="1" x14ac:dyDescent="0.2">
      <c r="A89" s="74"/>
      <c r="B89" s="45"/>
      <c r="C89" s="163" t="s">
        <v>164</v>
      </c>
      <c r="D89" s="164" t="s">
        <v>163</v>
      </c>
      <c r="E89" s="161" t="s">
        <v>162</v>
      </c>
      <c r="F89" s="161">
        <v>3</v>
      </c>
      <c r="G89" s="161">
        <v>1</v>
      </c>
      <c r="H89" s="162">
        <v>44</v>
      </c>
      <c r="I89" s="70"/>
      <c r="J89" s="63">
        <v>14</v>
      </c>
      <c r="K89" s="63">
        <f t="shared" si="5"/>
        <v>4.5</v>
      </c>
      <c r="L89" s="64">
        <f t="shared" si="6"/>
        <v>0</v>
      </c>
      <c r="M89" s="356"/>
    </row>
    <row r="90" spans="1:13" ht="15" customHeight="1" x14ac:dyDescent="0.2">
      <c r="A90" s="74"/>
      <c r="B90" s="45"/>
      <c r="C90" s="163" t="s">
        <v>138</v>
      </c>
      <c r="D90" s="164" t="s">
        <v>178</v>
      </c>
      <c r="E90" s="161" t="s">
        <v>172</v>
      </c>
      <c r="F90" s="161">
        <v>3</v>
      </c>
      <c r="G90" s="161">
        <v>1</v>
      </c>
      <c r="H90" s="162">
        <v>40</v>
      </c>
      <c r="I90" s="70"/>
      <c r="J90" s="63">
        <v>14</v>
      </c>
      <c r="K90" s="63">
        <f t="shared" si="5"/>
        <v>4.5</v>
      </c>
      <c r="L90" s="64">
        <f t="shared" si="6"/>
        <v>0</v>
      </c>
      <c r="M90" s="356"/>
    </row>
    <row r="91" spans="1:13" ht="15" customHeight="1" thickBot="1" x14ac:dyDescent="0.25">
      <c r="A91" s="75"/>
      <c r="B91" s="52"/>
      <c r="C91" s="71"/>
      <c r="D91" s="241"/>
      <c r="E91" s="241"/>
      <c r="F91" s="242"/>
      <c r="G91" s="71"/>
      <c r="H91" s="71"/>
      <c r="I91" s="71"/>
      <c r="J91" s="66"/>
      <c r="K91" s="66"/>
      <c r="L91" s="67">
        <f>SUM(L85:L90)</f>
        <v>0</v>
      </c>
      <c r="M91" s="357"/>
    </row>
    <row r="92" spans="1:13" ht="15" customHeight="1" x14ac:dyDescent="0.2">
      <c r="A92" s="55">
        <v>9</v>
      </c>
      <c r="B92" s="346" t="s">
        <v>124</v>
      </c>
      <c r="C92" s="223" t="s">
        <v>143</v>
      </c>
      <c r="D92" s="240" t="s">
        <v>142</v>
      </c>
      <c r="E92" s="157" t="s">
        <v>144</v>
      </c>
      <c r="F92" s="157">
        <v>3</v>
      </c>
      <c r="G92" s="157">
        <v>1</v>
      </c>
      <c r="H92" s="158">
        <v>44</v>
      </c>
      <c r="I92" s="72"/>
      <c r="J92" s="61">
        <v>14</v>
      </c>
      <c r="K92" s="61">
        <f t="shared" si="5"/>
        <v>4.5</v>
      </c>
      <c r="L92" s="62">
        <f t="shared" si="6"/>
        <v>0</v>
      </c>
      <c r="M92" s="331">
        <f>L106-3</f>
        <v>-3</v>
      </c>
    </row>
    <row r="93" spans="1:13" ht="15" customHeight="1" x14ac:dyDescent="0.2">
      <c r="A93" s="74"/>
      <c r="B93" s="345"/>
      <c r="C93" s="163" t="s">
        <v>148</v>
      </c>
      <c r="D93" s="164" t="s">
        <v>147</v>
      </c>
      <c r="E93" s="161" t="s">
        <v>144</v>
      </c>
      <c r="F93" s="161">
        <v>3</v>
      </c>
      <c r="G93" s="161">
        <v>2</v>
      </c>
      <c r="H93" s="162">
        <v>44</v>
      </c>
      <c r="I93" s="70"/>
      <c r="J93" s="63">
        <v>14</v>
      </c>
      <c r="K93" s="63">
        <f t="shared" si="5"/>
        <v>4.5</v>
      </c>
      <c r="L93" s="64">
        <f t="shared" si="6"/>
        <v>0</v>
      </c>
      <c r="M93" s="356"/>
    </row>
    <row r="94" spans="1:13" ht="15" customHeight="1" x14ac:dyDescent="0.2">
      <c r="A94" s="53"/>
      <c r="B94" s="45"/>
      <c r="C94" s="163" t="s">
        <v>148</v>
      </c>
      <c r="D94" s="164" t="s">
        <v>147</v>
      </c>
      <c r="E94" s="161" t="s">
        <v>145</v>
      </c>
      <c r="F94" s="161">
        <v>3</v>
      </c>
      <c r="G94" s="161">
        <v>2</v>
      </c>
      <c r="H94" s="162">
        <v>41</v>
      </c>
      <c r="I94" s="70"/>
      <c r="J94" s="63">
        <v>14</v>
      </c>
      <c r="K94" s="63">
        <f t="shared" si="5"/>
        <v>4.5</v>
      </c>
      <c r="L94" s="64">
        <f t="shared" si="6"/>
        <v>0</v>
      </c>
      <c r="M94" s="356"/>
    </row>
    <row r="95" spans="1:13" ht="15" customHeight="1" x14ac:dyDescent="0.2">
      <c r="A95" s="53"/>
      <c r="B95" s="45"/>
      <c r="C95" s="163" t="s">
        <v>150</v>
      </c>
      <c r="D95" s="164" t="s">
        <v>149</v>
      </c>
      <c r="E95" s="161" t="s">
        <v>145</v>
      </c>
      <c r="F95" s="161">
        <v>3</v>
      </c>
      <c r="G95" s="161">
        <v>2</v>
      </c>
      <c r="H95" s="162">
        <v>41</v>
      </c>
      <c r="I95" s="70"/>
      <c r="J95" s="63">
        <v>14</v>
      </c>
      <c r="K95" s="63">
        <f t="shared" si="5"/>
        <v>4.5</v>
      </c>
      <c r="L95" s="64">
        <f t="shared" si="6"/>
        <v>0</v>
      </c>
      <c r="M95" s="356"/>
    </row>
    <row r="96" spans="1:13" ht="24" customHeight="1" x14ac:dyDescent="0.2">
      <c r="A96" s="53"/>
      <c r="B96" s="45"/>
      <c r="C96" s="170" t="s">
        <v>31</v>
      </c>
      <c r="D96" s="164" t="s">
        <v>167</v>
      </c>
      <c r="E96" s="161" t="s">
        <v>161</v>
      </c>
      <c r="F96" s="161">
        <v>3</v>
      </c>
      <c r="G96" s="161">
        <v>2</v>
      </c>
      <c r="H96" s="162">
        <v>45</v>
      </c>
      <c r="I96" s="70"/>
      <c r="J96" s="63">
        <v>14</v>
      </c>
      <c r="K96" s="63">
        <f t="shared" si="5"/>
        <v>4.5</v>
      </c>
      <c r="L96" s="64">
        <f t="shared" si="6"/>
        <v>0</v>
      </c>
      <c r="M96" s="356"/>
    </row>
    <row r="97" spans="1:13" ht="24" customHeight="1" x14ac:dyDescent="0.2">
      <c r="A97" s="53"/>
      <c r="B97" s="45"/>
      <c r="C97" s="170" t="s">
        <v>31</v>
      </c>
      <c r="D97" s="164" t="s">
        <v>167</v>
      </c>
      <c r="E97" s="161" t="s">
        <v>162</v>
      </c>
      <c r="F97" s="161">
        <v>3</v>
      </c>
      <c r="G97" s="161">
        <v>2</v>
      </c>
      <c r="H97" s="162">
        <v>43</v>
      </c>
      <c r="I97" s="70"/>
      <c r="J97" s="63">
        <v>14</v>
      </c>
      <c r="K97" s="63">
        <f t="shared" si="5"/>
        <v>4.5</v>
      </c>
      <c r="L97" s="64">
        <f t="shared" si="6"/>
        <v>0</v>
      </c>
      <c r="M97" s="356"/>
    </row>
    <row r="98" spans="1:13" ht="15" customHeight="1" x14ac:dyDescent="0.2">
      <c r="A98" s="53"/>
      <c r="B98" s="45"/>
      <c r="C98" s="163" t="s">
        <v>182</v>
      </c>
      <c r="D98" s="164" t="s">
        <v>181</v>
      </c>
      <c r="E98" s="161" t="s">
        <v>172</v>
      </c>
      <c r="F98" s="161">
        <v>3</v>
      </c>
      <c r="G98" s="161">
        <v>1</v>
      </c>
      <c r="H98" s="162">
        <v>18</v>
      </c>
      <c r="I98" s="70"/>
      <c r="J98" s="63">
        <v>14</v>
      </c>
      <c r="K98" s="63">
        <f>F98*1</f>
        <v>3</v>
      </c>
      <c r="L98" s="64">
        <f t="shared" si="6"/>
        <v>0</v>
      </c>
      <c r="M98" s="356"/>
    </row>
    <row r="99" spans="1:13" ht="15" customHeight="1" x14ac:dyDescent="0.2">
      <c r="A99" s="53"/>
      <c r="B99" s="45"/>
      <c r="C99" s="163" t="s">
        <v>182</v>
      </c>
      <c r="D99" s="164" t="s">
        <v>181</v>
      </c>
      <c r="E99" s="161" t="s">
        <v>173</v>
      </c>
      <c r="F99" s="161">
        <v>3</v>
      </c>
      <c r="G99" s="161">
        <v>1</v>
      </c>
      <c r="H99" s="162">
        <v>15</v>
      </c>
      <c r="I99" s="70"/>
      <c r="J99" s="63">
        <v>14</v>
      </c>
      <c r="K99" s="63">
        <f>F99*1</f>
        <v>3</v>
      </c>
      <c r="L99" s="64">
        <f t="shared" si="6"/>
        <v>0</v>
      </c>
      <c r="M99" s="356"/>
    </row>
    <row r="100" spans="1:13" ht="15" customHeight="1" x14ac:dyDescent="0.2">
      <c r="A100" s="53"/>
      <c r="B100" s="45"/>
      <c r="C100" s="163" t="s">
        <v>186</v>
      </c>
      <c r="D100" s="164" t="s">
        <v>185</v>
      </c>
      <c r="E100" s="161" t="s">
        <v>172</v>
      </c>
      <c r="F100" s="161">
        <v>3</v>
      </c>
      <c r="G100" s="161">
        <v>3</v>
      </c>
      <c r="H100" s="162">
        <v>44</v>
      </c>
      <c r="I100" s="70"/>
      <c r="J100" s="63">
        <v>14</v>
      </c>
      <c r="K100" s="63">
        <f t="shared" si="5"/>
        <v>4.5</v>
      </c>
      <c r="L100" s="64">
        <f t="shared" si="6"/>
        <v>0</v>
      </c>
      <c r="M100" s="356"/>
    </row>
    <row r="101" spans="1:13" ht="15" customHeight="1" x14ac:dyDescent="0.2">
      <c r="A101" s="53"/>
      <c r="B101" s="45"/>
      <c r="C101" s="163" t="s">
        <v>186</v>
      </c>
      <c r="D101" s="164" t="s">
        <v>185</v>
      </c>
      <c r="E101" s="161" t="s">
        <v>173</v>
      </c>
      <c r="F101" s="161">
        <v>3</v>
      </c>
      <c r="G101" s="161">
        <v>3</v>
      </c>
      <c r="H101" s="162">
        <v>42</v>
      </c>
      <c r="I101" s="70"/>
      <c r="J101" s="63">
        <v>14</v>
      </c>
      <c r="K101" s="63">
        <f t="shared" si="5"/>
        <v>4.5</v>
      </c>
      <c r="L101" s="64">
        <f t="shared" si="6"/>
        <v>0</v>
      </c>
      <c r="M101" s="356"/>
    </row>
    <row r="102" spans="1:13" ht="15" customHeight="1" x14ac:dyDescent="0.2">
      <c r="A102" s="53"/>
      <c r="B102" s="45"/>
      <c r="C102" s="163" t="s">
        <v>192</v>
      </c>
      <c r="D102" s="164" t="s">
        <v>191</v>
      </c>
      <c r="E102" s="161" t="s">
        <v>190</v>
      </c>
      <c r="F102" s="161">
        <v>3</v>
      </c>
      <c r="G102" s="161">
        <v>2</v>
      </c>
      <c r="H102" s="162">
        <v>9</v>
      </c>
      <c r="I102" s="70"/>
      <c r="J102" s="63">
        <v>14</v>
      </c>
      <c r="K102" s="63">
        <f>F102*1</f>
        <v>3</v>
      </c>
      <c r="L102" s="64">
        <f t="shared" si="6"/>
        <v>0</v>
      </c>
      <c r="M102" s="356"/>
    </row>
    <row r="103" spans="1:13" ht="15" customHeight="1" x14ac:dyDescent="0.2">
      <c r="A103" s="53"/>
      <c r="B103" s="45"/>
      <c r="C103" s="163" t="s">
        <v>192</v>
      </c>
      <c r="D103" s="164" t="s">
        <v>191</v>
      </c>
      <c r="E103" s="161" t="s">
        <v>193</v>
      </c>
      <c r="F103" s="161">
        <v>3</v>
      </c>
      <c r="G103" s="161">
        <v>2</v>
      </c>
      <c r="H103" s="162">
        <v>6</v>
      </c>
      <c r="I103" s="70"/>
      <c r="J103" s="63">
        <v>14</v>
      </c>
      <c r="K103" s="63">
        <f t="shared" ref="K103:K105" si="7">F103*1</f>
        <v>3</v>
      </c>
      <c r="L103" s="64">
        <f t="shared" si="6"/>
        <v>0</v>
      </c>
      <c r="M103" s="356"/>
    </row>
    <row r="104" spans="1:13" ht="24" customHeight="1" x14ac:dyDescent="0.2">
      <c r="A104" s="53"/>
      <c r="B104" s="45"/>
      <c r="C104" s="170" t="s">
        <v>199</v>
      </c>
      <c r="D104" s="164" t="s">
        <v>198</v>
      </c>
      <c r="E104" s="161" t="s">
        <v>190</v>
      </c>
      <c r="F104" s="161">
        <v>3</v>
      </c>
      <c r="G104" s="161">
        <v>2</v>
      </c>
      <c r="H104" s="162">
        <v>9</v>
      </c>
      <c r="I104" s="70"/>
      <c r="J104" s="63">
        <v>14</v>
      </c>
      <c r="K104" s="63">
        <f t="shared" si="7"/>
        <v>3</v>
      </c>
      <c r="L104" s="64">
        <f t="shared" si="6"/>
        <v>0</v>
      </c>
      <c r="M104" s="356"/>
    </row>
    <row r="105" spans="1:13" ht="15" customHeight="1" x14ac:dyDescent="0.2">
      <c r="A105" s="53"/>
      <c r="B105" s="45"/>
      <c r="C105" s="163" t="s">
        <v>567</v>
      </c>
      <c r="D105" s="164" t="s">
        <v>566</v>
      </c>
      <c r="E105" s="161" t="s">
        <v>564</v>
      </c>
      <c r="F105" s="161">
        <v>3</v>
      </c>
      <c r="G105" s="161">
        <v>5</v>
      </c>
      <c r="H105" s="162">
        <v>9</v>
      </c>
      <c r="I105" s="70"/>
      <c r="J105" s="63">
        <v>14</v>
      </c>
      <c r="K105" s="63">
        <f t="shared" si="7"/>
        <v>3</v>
      </c>
      <c r="L105" s="64">
        <f t="shared" si="6"/>
        <v>0</v>
      </c>
      <c r="M105" s="356"/>
    </row>
    <row r="106" spans="1:13" ht="15" customHeight="1" thickBot="1" x14ac:dyDescent="0.25">
      <c r="A106" s="54"/>
      <c r="B106" s="52"/>
      <c r="C106" s="238"/>
      <c r="D106" s="253"/>
      <c r="E106" s="16"/>
      <c r="F106" s="254"/>
      <c r="G106" s="71"/>
      <c r="H106" s="71"/>
      <c r="I106" s="71"/>
      <c r="J106" s="66"/>
      <c r="K106" s="66"/>
      <c r="L106" s="67">
        <f>SUM(L92:L105)</f>
        <v>0</v>
      </c>
      <c r="M106" s="357"/>
    </row>
    <row r="107" spans="1:13" ht="15" customHeight="1" x14ac:dyDescent="0.2">
      <c r="A107" s="55">
        <v>10</v>
      </c>
      <c r="B107" s="354" t="s">
        <v>594</v>
      </c>
      <c r="C107" s="223" t="s">
        <v>166</v>
      </c>
      <c r="D107" s="240" t="s">
        <v>165</v>
      </c>
      <c r="E107" s="157" t="s">
        <v>161</v>
      </c>
      <c r="F107" s="157">
        <v>3</v>
      </c>
      <c r="G107" s="157">
        <v>3</v>
      </c>
      <c r="H107" s="158">
        <v>44</v>
      </c>
      <c r="I107" s="72"/>
      <c r="J107" s="61">
        <v>14</v>
      </c>
      <c r="K107" s="61">
        <f t="shared" si="5"/>
        <v>4.5</v>
      </c>
      <c r="L107" s="62">
        <f t="shared" si="6"/>
        <v>0</v>
      </c>
      <c r="M107" s="351">
        <f>L112-6</f>
        <v>-6</v>
      </c>
    </row>
    <row r="108" spans="1:13" ht="15" customHeight="1" x14ac:dyDescent="0.2">
      <c r="A108" s="53"/>
      <c r="B108" s="355"/>
      <c r="C108" s="163" t="s">
        <v>166</v>
      </c>
      <c r="D108" s="164" t="s">
        <v>165</v>
      </c>
      <c r="E108" s="161" t="s">
        <v>162</v>
      </c>
      <c r="F108" s="161">
        <v>3</v>
      </c>
      <c r="G108" s="161">
        <v>3</v>
      </c>
      <c r="H108" s="162">
        <v>43</v>
      </c>
      <c r="I108" s="70"/>
      <c r="J108" s="63">
        <v>14</v>
      </c>
      <c r="K108" s="63">
        <f t="shared" si="5"/>
        <v>4.5</v>
      </c>
      <c r="L108" s="64">
        <f t="shared" si="6"/>
        <v>0</v>
      </c>
      <c r="M108" s="352"/>
    </row>
    <row r="109" spans="1:13" ht="24" customHeight="1" x14ac:dyDescent="0.2">
      <c r="A109" s="53"/>
      <c r="B109" s="143"/>
      <c r="C109" s="170" t="s">
        <v>137</v>
      </c>
      <c r="D109" s="164" t="s">
        <v>174</v>
      </c>
      <c r="E109" s="161" t="s">
        <v>172</v>
      </c>
      <c r="F109" s="161">
        <v>3</v>
      </c>
      <c r="G109" s="161">
        <v>3</v>
      </c>
      <c r="H109" s="162">
        <v>42</v>
      </c>
      <c r="I109" s="70"/>
      <c r="J109" s="63">
        <v>14</v>
      </c>
      <c r="K109" s="63">
        <f t="shared" si="5"/>
        <v>4.5</v>
      </c>
      <c r="L109" s="64">
        <f t="shared" si="6"/>
        <v>0</v>
      </c>
      <c r="M109" s="352"/>
    </row>
    <row r="110" spans="1:13" ht="15" customHeight="1" x14ac:dyDescent="0.2">
      <c r="A110" s="53"/>
      <c r="B110" s="143"/>
      <c r="C110" s="163" t="s">
        <v>177</v>
      </c>
      <c r="D110" s="164" t="s">
        <v>176</v>
      </c>
      <c r="E110" s="161" t="s">
        <v>155</v>
      </c>
      <c r="F110" s="161">
        <v>3</v>
      </c>
      <c r="G110" s="161">
        <v>2</v>
      </c>
      <c r="H110" s="162">
        <v>40</v>
      </c>
      <c r="I110" s="70"/>
      <c r="J110" s="63">
        <v>14</v>
      </c>
      <c r="K110" s="63">
        <f t="shared" si="5"/>
        <v>4.5</v>
      </c>
      <c r="L110" s="64">
        <f t="shared" si="6"/>
        <v>0</v>
      </c>
      <c r="M110" s="352"/>
    </row>
    <row r="111" spans="1:13" ht="15" customHeight="1" x14ac:dyDescent="0.2">
      <c r="A111" s="53"/>
      <c r="B111" s="143"/>
      <c r="C111" s="163" t="s">
        <v>188</v>
      </c>
      <c r="D111" s="164" t="s">
        <v>187</v>
      </c>
      <c r="E111" s="161" t="s">
        <v>173</v>
      </c>
      <c r="F111" s="161">
        <v>3</v>
      </c>
      <c r="G111" s="161">
        <v>2</v>
      </c>
      <c r="H111" s="162">
        <v>66</v>
      </c>
      <c r="I111" s="70"/>
      <c r="J111" s="63">
        <v>14</v>
      </c>
      <c r="K111" s="63">
        <f t="shared" si="5"/>
        <v>4.5</v>
      </c>
      <c r="L111" s="64">
        <f t="shared" si="6"/>
        <v>0</v>
      </c>
      <c r="M111" s="352"/>
    </row>
    <row r="112" spans="1:13" ht="15" customHeight="1" thickBot="1" x14ac:dyDescent="0.25">
      <c r="A112" s="54"/>
      <c r="B112" s="52"/>
      <c r="C112" s="238"/>
      <c r="D112" s="253"/>
      <c r="E112" s="253"/>
      <c r="F112" s="254"/>
      <c r="G112" s="71"/>
      <c r="H112" s="71"/>
      <c r="I112" s="71"/>
      <c r="J112" s="105"/>
      <c r="K112" s="66"/>
      <c r="L112" s="103">
        <f>SUM(L107:L111)</f>
        <v>0</v>
      </c>
      <c r="M112" s="353"/>
    </row>
    <row r="113" spans="1:13" ht="15" customHeight="1" x14ac:dyDescent="0.2">
      <c r="A113" s="210"/>
      <c r="B113" s="179"/>
      <c r="C113" s="15"/>
      <c r="D113" s="159"/>
      <c r="E113" s="159"/>
      <c r="F113" s="211"/>
      <c r="G113" s="155"/>
      <c r="H113" s="155"/>
      <c r="I113" s="155"/>
      <c r="J113" s="212"/>
      <c r="K113" s="144"/>
      <c r="L113" s="213"/>
      <c r="M113" s="182"/>
    </row>
    <row r="114" spans="1:13" ht="15.75" x14ac:dyDescent="0.2">
      <c r="A114" s="12"/>
      <c r="B114" s="22"/>
      <c r="C114" s="6"/>
      <c r="D114" s="12"/>
      <c r="E114" s="12"/>
      <c r="F114" s="12"/>
      <c r="G114" s="6"/>
      <c r="H114" s="6"/>
      <c r="I114" s="18"/>
      <c r="J114" s="21" t="s">
        <v>621</v>
      </c>
      <c r="M114" s="14"/>
    </row>
    <row r="115" spans="1:13" ht="15.75" x14ac:dyDescent="0.2">
      <c r="A115" s="12"/>
      <c r="B115" s="22"/>
      <c r="C115" s="6"/>
      <c r="D115" s="12"/>
      <c r="E115" s="12"/>
      <c r="F115" s="12"/>
      <c r="G115" s="6"/>
      <c r="H115" s="6"/>
      <c r="I115" s="18"/>
      <c r="J115" s="5"/>
      <c r="M115" s="14"/>
    </row>
    <row r="116" spans="1:13" ht="13.5" x14ac:dyDescent="0.2">
      <c r="A116" s="12"/>
      <c r="B116" s="22"/>
      <c r="C116" s="6"/>
      <c r="D116" s="12"/>
      <c r="E116" s="12"/>
      <c r="F116" s="12"/>
      <c r="G116" s="6"/>
      <c r="H116" s="6"/>
      <c r="I116" s="18"/>
      <c r="J116" s="6"/>
      <c r="M116" s="14"/>
    </row>
    <row r="117" spans="1:13" ht="13.5" x14ac:dyDescent="0.2">
      <c r="A117" s="12"/>
      <c r="B117" s="22"/>
      <c r="C117" s="6"/>
      <c r="D117" s="12"/>
      <c r="E117" s="12"/>
      <c r="F117" s="12"/>
      <c r="G117" s="6"/>
      <c r="H117" s="6"/>
      <c r="I117" s="18"/>
      <c r="J117" s="6"/>
      <c r="M117" s="14"/>
    </row>
    <row r="118" spans="1:13" ht="13.5" x14ac:dyDescent="0.2">
      <c r="A118" s="12"/>
      <c r="B118" s="22"/>
      <c r="C118" s="6"/>
      <c r="D118" s="12"/>
      <c r="E118" s="12"/>
      <c r="F118" s="12"/>
      <c r="G118" s="6"/>
      <c r="H118" s="6"/>
      <c r="I118" s="18"/>
      <c r="J118" s="6"/>
      <c r="M118" s="14"/>
    </row>
    <row r="119" spans="1:13" ht="15.75" x14ac:dyDescent="0.2">
      <c r="A119" s="12"/>
      <c r="B119" s="22"/>
      <c r="C119" s="6"/>
      <c r="D119" s="12"/>
      <c r="E119" s="12"/>
      <c r="F119" s="12"/>
      <c r="G119" s="6"/>
      <c r="H119" s="6"/>
      <c r="I119" s="18"/>
      <c r="J119" s="393"/>
      <c r="K119" s="394"/>
      <c r="L119" s="394"/>
      <c r="M119" s="14"/>
    </row>
    <row r="120" spans="1:13" ht="15.75" x14ac:dyDescent="0.2">
      <c r="A120" s="12"/>
      <c r="B120" s="22"/>
      <c r="C120" s="6"/>
      <c r="D120" s="12"/>
      <c r="E120" s="12"/>
      <c r="F120" s="12"/>
      <c r="G120" s="6"/>
      <c r="H120" s="6"/>
      <c r="I120" s="18"/>
      <c r="J120" s="21" t="s">
        <v>619</v>
      </c>
      <c r="M120" s="14"/>
    </row>
    <row r="121" spans="1:13" ht="13.5" x14ac:dyDescent="0.2">
      <c r="A121" s="12"/>
      <c r="B121" s="22"/>
      <c r="C121" s="6"/>
      <c r="D121" s="12"/>
      <c r="E121" s="12"/>
      <c r="F121" s="12"/>
      <c r="G121" s="6"/>
      <c r="H121" s="6"/>
      <c r="I121" s="18"/>
      <c r="J121" s="10"/>
      <c r="K121" s="6"/>
      <c r="L121" s="12"/>
      <c r="M121" s="14"/>
    </row>
    <row r="122" spans="1:13" ht="13.5" x14ac:dyDescent="0.2">
      <c r="A122" s="12"/>
      <c r="B122" s="22"/>
      <c r="C122" s="6"/>
      <c r="D122" s="12"/>
      <c r="E122" s="12"/>
      <c r="F122" s="12"/>
      <c r="G122" s="6"/>
      <c r="H122" s="6"/>
      <c r="I122" s="18"/>
      <c r="J122" s="22"/>
      <c r="K122" s="6"/>
      <c r="L122" s="12"/>
      <c r="M122" s="14"/>
    </row>
    <row r="123" spans="1:13" ht="13.5" x14ac:dyDescent="0.2">
      <c r="A123" s="12"/>
      <c r="B123" s="22"/>
      <c r="C123" s="6"/>
      <c r="D123" s="12"/>
      <c r="E123" s="12"/>
      <c r="F123" s="12"/>
      <c r="G123" s="6"/>
      <c r="H123" s="6"/>
      <c r="I123" s="18"/>
      <c r="J123" s="22"/>
      <c r="K123" s="6"/>
      <c r="L123" s="12"/>
      <c r="M123" s="14"/>
    </row>
    <row r="124" spans="1:13" ht="13.5" x14ac:dyDescent="0.2">
      <c r="A124" s="12"/>
      <c r="B124" s="22"/>
      <c r="C124" s="6"/>
      <c r="D124" s="12"/>
      <c r="E124" s="12"/>
      <c r="F124" s="12"/>
      <c r="G124" s="6"/>
      <c r="H124" s="6"/>
      <c r="I124" s="18"/>
      <c r="J124" s="22"/>
      <c r="K124" s="6"/>
      <c r="L124" s="12"/>
      <c r="M124" s="14"/>
    </row>
    <row r="125" spans="1:13" ht="13.5" x14ac:dyDescent="0.2">
      <c r="A125" s="12"/>
      <c r="B125" s="22"/>
      <c r="C125" s="6"/>
      <c r="D125" s="12"/>
      <c r="E125" s="12"/>
      <c r="F125" s="12"/>
      <c r="G125" s="6"/>
      <c r="H125" s="6"/>
      <c r="I125" s="18"/>
      <c r="J125" s="22"/>
      <c r="K125" s="6"/>
      <c r="L125" s="12"/>
      <c r="M125" s="14"/>
    </row>
    <row r="126" spans="1:13" ht="13.5" x14ac:dyDescent="0.2">
      <c r="A126" s="12"/>
      <c r="B126" s="22"/>
      <c r="C126" s="6"/>
      <c r="D126" s="12"/>
      <c r="E126" s="12"/>
      <c r="F126" s="12"/>
      <c r="G126" s="6"/>
      <c r="H126" s="6"/>
      <c r="I126" s="18"/>
      <c r="J126" s="22"/>
      <c r="K126" s="6"/>
      <c r="L126" s="12"/>
      <c r="M126" s="14"/>
    </row>
    <row r="127" spans="1:13" ht="13.5" x14ac:dyDescent="0.2">
      <c r="A127" s="12"/>
      <c r="B127" s="22"/>
      <c r="C127" s="6"/>
      <c r="D127" s="12"/>
      <c r="E127" s="12"/>
      <c r="F127" s="12"/>
      <c r="G127" s="6"/>
      <c r="H127" s="6"/>
      <c r="I127" s="18"/>
      <c r="J127" s="22"/>
      <c r="K127" s="6"/>
      <c r="L127" s="12"/>
      <c r="M127" s="14"/>
    </row>
  </sheetData>
  <mergeCells count="13">
    <mergeCell ref="M107:M112"/>
    <mergeCell ref="B107:B108"/>
    <mergeCell ref="A1:M1"/>
    <mergeCell ref="M4:M24"/>
    <mergeCell ref="M25:M40"/>
    <mergeCell ref="M85:M91"/>
    <mergeCell ref="M77:M84"/>
    <mergeCell ref="B92:B93"/>
    <mergeCell ref="M92:M106"/>
    <mergeCell ref="M41:M48"/>
    <mergeCell ref="M49:M52"/>
    <mergeCell ref="M53:M64"/>
    <mergeCell ref="M65:M76"/>
  </mergeCells>
  <printOptions horizontalCentered="1"/>
  <pageMargins left="0" right="0.1" top="0.5" bottom="0.4" header="0.8" footer="0.8"/>
  <pageSetup paperSize="9" scale="71" orientation="portrait" r:id="rId1"/>
  <rowBreaks count="1" manualBreakCount="1">
    <brk id="48" max="12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</sheetPr>
  <dimension ref="A1:M129"/>
  <sheetViews>
    <sheetView zoomScaleNormal="100" workbookViewId="0">
      <selection activeCell="E115" sqref="E115"/>
    </sheetView>
  </sheetViews>
  <sheetFormatPr defaultColWidth="9" defaultRowHeight="12.75" x14ac:dyDescent="0.2"/>
  <cols>
    <col min="1" max="1" width="3.83203125" style="2" customWidth="1"/>
    <col min="2" max="2" width="27.5" style="2" customWidth="1"/>
    <col min="3" max="3" width="35.83203125" style="2" customWidth="1"/>
    <col min="4" max="4" width="8.83203125" style="2" customWidth="1"/>
    <col min="5" max="5" width="9.83203125" style="2" customWidth="1"/>
    <col min="6" max="6" width="4.83203125" style="17" customWidth="1"/>
    <col min="7" max="7" width="8.83203125" style="17" customWidth="1"/>
    <col min="8" max="8" width="12" style="17" customWidth="1"/>
    <col min="9" max="9" width="12" style="19" customWidth="1"/>
    <col min="10" max="10" width="12" style="2" customWidth="1"/>
    <col min="11" max="11" width="6.83203125" style="2" customWidth="1"/>
    <col min="12" max="12" width="7.83203125" style="2" customWidth="1"/>
    <col min="13" max="13" width="8.1640625" style="26" customWidth="1"/>
    <col min="14" max="16384" width="9" style="2"/>
  </cols>
  <sheetData>
    <row r="1" spans="1:13" ht="44.25" customHeight="1" x14ac:dyDescent="0.2">
      <c r="A1" s="344" t="s">
        <v>609</v>
      </c>
      <c r="B1" s="344"/>
      <c r="C1" s="344"/>
      <c r="D1" s="344"/>
      <c r="E1" s="344"/>
      <c r="F1" s="344"/>
      <c r="G1" s="344"/>
      <c r="H1" s="344"/>
      <c r="I1" s="344"/>
      <c r="J1" s="344"/>
      <c r="K1" s="344"/>
      <c r="L1" s="344"/>
      <c r="M1" s="344"/>
    </row>
    <row r="2" spans="1:13" ht="9.9499999999999993" customHeight="1" thickBot="1" x14ac:dyDescent="0.25">
      <c r="A2" s="177"/>
      <c r="B2" s="177"/>
      <c r="C2" s="177"/>
      <c r="D2" s="177"/>
      <c r="E2" s="177"/>
      <c r="F2" s="177"/>
      <c r="G2" s="177"/>
      <c r="H2" s="177"/>
      <c r="I2" s="24"/>
      <c r="J2" s="177"/>
      <c r="K2" s="177"/>
      <c r="L2" s="177"/>
      <c r="M2" s="25"/>
    </row>
    <row r="3" spans="1:13" ht="40.5" customHeight="1" thickBot="1" x14ac:dyDescent="0.25">
      <c r="A3" s="28" t="s">
        <v>106</v>
      </c>
      <c r="B3" s="29" t="s">
        <v>110</v>
      </c>
      <c r="C3" s="30" t="s">
        <v>111</v>
      </c>
      <c r="D3" s="28" t="s">
        <v>107</v>
      </c>
      <c r="E3" s="28" t="s">
        <v>108</v>
      </c>
      <c r="F3" s="28" t="s">
        <v>0</v>
      </c>
      <c r="G3" s="33" t="s">
        <v>112</v>
      </c>
      <c r="H3" s="32" t="s">
        <v>113</v>
      </c>
      <c r="I3" s="31" t="s">
        <v>114</v>
      </c>
      <c r="J3" s="34" t="s">
        <v>115</v>
      </c>
      <c r="K3" s="34" t="s">
        <v>116</v>
      </c>
      <c r="L3" s="35" t="s">
        <v>109</v>
      </c>
      <c r="M3" s="35" t="s">
        <v>28</v>
      </c>
    </row>
    <row r="4" spans="1:13" s="1" customFormat="1" ht="24" customHeight="1" x14ac:dyDescent="0.2">
      <c r="A4" s="174">
        <v>1</v>
      </c>
      <c r="B4" s="200" t="s">
        <v>98</v>
      </c>
      <c r="C4" s="262" t="s">
        <v>358</v>
      </c>
      <c r="D4" s="240" t="s">
        <v>357</v>
      </c>
      <c r="E4" s="157" t="s">
        <v>349</v>
      </c>
      <c r="F4" s="157">
        <v>3</v>
      </c>
      <c r="G4" s="157">
        <v>2</v>
      </c>
      <c r="H4" s="158">
        <v>4</v>
      </c>
      <c r="I4" s="61"/>
      <c r="J4" s="61">
        <v>14</v>
      </c>
      <c r="K4" s="61">
        <f>F4*1</f>
        <v>3</v>
      </c>
      <c r="L4" s="189">
        <f t="shared" ref="L4:L12" si="0">I4/J4*K4*F4</f>
        <v>0</v>
      </c>
      <c r="M4" s="323">
        <f>L13-6</f>
        <v>-6</v>
      </c>
    </row>
    <row r="5" spans="1:13" s="1" customFormat="1" ht="15" x14ac:dyDescent="0.2">
      <c r="A5" s="175"/>
      <c r="B5" s="50"/>
      <c r="C5" s="163" t="s">
        <v>362</v>
      </c>
      <c r="D5" s="164" t="s">
        <v>361</v>
      </c>
      <c r="E5" s="161" t="s">
        <v>349</v>
      </c>
      <c r="F5" s="161">
        <v>3</v>
      </c>
      <c r="G5" s="161">
        <v>2</v>
      </c>
      <c r="H5" s="162">
        <v>7</v>
      </c>
      <c r="I5" s="63"/>
      <c r="J5" s="63">
        <v>14</v>
      </c>
      <c r="K5" s="63">
        <f>F5*1</f>
        <v>3</v>
      </c>
      <c r="L5" s="64">
        <f t="shared" si="0"/>
        <v>0</v>
      </c>
      <c r="M5" s="324"/>
    </row>
    <row r="6" spans="1:13" s="1" customFormat="1" ht="15" x14ac:dyDescent="0.2">
      <c r="A6" s="175"/>
      <c r="B6" s="50"/>
      <c r="C6" s="163" t="s">
        <v>366</v>
      </c>
      <c r="D6" s="164" t="s">
        <v>7</v>
      </c>
      <c r="E6" s="161" t="s">
        <v>364</v>
      </c>
      <c r="F6" s="161">
        <v>3</v>
      </c>
      <c r="G6" s="161">
        <v>2</v>
      </c>
      <c r="H6" s="162">
        <v>48</v>
      </c>
      <c r="I6" s="63"/>
      <c r="J6" s="63">
        <v>14</v>
      </c>
      <c r="K6" s="63">
        <f t="shared" ref="K6:K53" si="1">F6*1.5</f>
        <v>4.5</v>
      </c>
      <c r="L6" s="64">
        <f t="shared" si="0"/>
        <v>0</v>
      </c>
      <c r="M6" s="324"/>
    </row>
    <row r="7" spans="1:13" s="1" customFormat="1" ht="15" customHeight="1" x14ac:dyDescent="0.2">
      <c r="A7" s="175"/>
      <c r="B7" s="50"/>
      <c r="C7" s="163" t="s">
        <v>366</v>
      </c>
      <c r="D7" s="164" t="s">
        <v>7</v>
      </c>
      <c r="E7" s="161" t="s">
        <v>365</v>
      </c>
      <c r="F7" s="161">
        <v>3</v>
      </c>
      <c r="G7" s="161">
        <v>2</v>
      </c>
      <c r="H7" s="162">
        <v>44</v>
      </c>
      <c r="I7" s="63"/>
      <c r="J7" s="63">
        <v>14</v>
      </c>
      <c r="K7" s="63">
        <f t="shared" si="1"/>
        <v>4.5</v>
      </c>
      <c r="L7" s="64">
        <f t="shared" si="0"/>
        <v>0</v>
      </c>
      <c r="M7" s="324"/>
    </row>
    <row r="8" spans="1:13" s="1" customFormat="1" ht="15" customHeight="1" x14ac:dyDescent="0.2">
      <c r="A8" s="175"/>
      <c r="B8" s="50"/>
      <c r="C8" s="163" t="s">
        <v>392</v>
      </c>
      <c r="D8" s="164" t="s">
        <v>391</v>
      </c>
      <c r="E8" s="161" t="s">
        <v>393</v>
      </c>
      <c r="F8" s="161">
        <v>3</v>
      </c>
      <c r="G8" s="161">
        <v>2</v>
      </c>
      <c r="H8" s="162">
        <v>3</v>
      </c>
      <c r="I8" s="63"/>
      <c r="J8" s="63">
        <v>14</v>
      </c>
      <c r="K8" s="63">
        <f>F8*1</f>
        <v>3</v>
      </c>
      <c r="L8" s="64">
        <f t="shared" si="0"/>
        <v>0</v>
      </c>
      <c r="M8" s="324"/>
    </row>
    <row r="9" spans="1:13" s="1" customFormat="1" ht="24" customHeight="1" x14ac:dyDescent="0.2">
      <c r="A9" s="175"/>
      <c r="B9" s="50"/>
      <c r="C9" s="170" t="s">
        <v>395</v>
      </c>
      <c r="D9" s="164" t="s">
        <v>394</v>
      </c>
      <c r="E9" s="161" t="s">
        <v>396</v>
      </c>
      <c r="F9" s="161">
        <v>3</v>
      </c>
      <c r="G9" s="161">
        <v>2</v>
      </c>
      <c r="H9" s="162">
        <v>49</v>
      </c>
      <c r="I9" s="63"/>
      <c r="J9" s="63">
        <v>14</v>
      </c>
      <c r="K9" s="63">
        <f t="shared" si="1"/>
        <v>4.5</v>
      </c>
      <c r="L9" s="64">
        <f t="shared" si="0"/>
        <v>0</v>
      </c>
      <c r="M9" s="324"/>
    </row>
    <row r="10" spans="1:13" s="1" customFormat="1" ht="24" customHeight="1" x14ac:dyDescent="0.2">
      <c r="A10" s="175"/>
      <c r="B10" s="50"/>
      <c r="C10" s="170" t="s">
        <v>395</v>
      </c>
      <c r="D10" s="164" t="s">
        <v>394</v>
      </c>
      <c r="E10" s="161" t="s">
        <v>397</v>
      </c>
      <c r="F10" s="161">
        <v>3</v>
      </c>
      <c r="G10" s="161">
        <v>2</v>
      </c>
      <c r="H10" s="162">
        <v>42</v>
      </c>
      <c r="I10" s="63"/>
      <c r="J10" s="63">
        <v>14</v>
      </c>
      <c r="K10" s="63">
        <f t="shared" si="1"/>
        <v>4.5</v>
      </c>
      <c r="L10" s="64">
        <f t="shared" si="0"/>
        <v>0</v>
      </c>
      <c r="M10" s="324"/>
    </row>
    <row r="11" spans="1:13" s="1" customFormat="1" ht="15" customHeight="1" x14ac:dyDescent="0.2">
      <c r="A11" s="175"/>
      <c r="B11" s="50"/>
      <c r="C11" s="163" t="s">
        <v>404</v>
      </c>
      <c r="D11" s="164" t="s">
        <v>403</v>
      </c>
      <c r="E11" s="161" t="s">
        <v>393</v>
      </c>
      <c r="F11" s="161">
        <v>3</v>
      </c>
      <c r="G11" s="161">
        <v>1</v>
      </c>
      <c r="H11" s="162">
        <v>7</v>
      </c>
      <c r="I11" s="69"/>
      <c r="J11" s="63">
        <v>14</v>
      </c>
      <c r="K11" s="63">
        <f>F11*1</f>
        <v>3</v>
      </c>
      <c r="L11" s="64">
        <f t="shared" si="0"/>
        <v>0</v>
      </c>
      <c r="M11" s="324"/>
    </row>
    <row r="12" spans="1:13" s="1" customFormat="1" ht="15" customHeight="1" x14ac:dyDescent="0.2">
      <c r="A12" s="175"/>
      <c r="B12" s="50"/>
      <c r="C12" s="163" t="s">
        <v>410</v>
      </c>
      <c r="D12" s="164" t="s">
        <v>409</v>
      </c>
      <c r="E12" s="161" t="s">
        <v>374</v>
      </c>
      <c r="F12" s="161">
        <v>3</v>
      </c>
      <c r="G12" s="161">
        <v>2</v>
      </c>
      <c r="H12" s="162">
        <v>33</v>
      </c>
      <c r="I12" s="69"/>
      <c r="J12" s="63">
        <v>14</v>
      </c>
      <c r="K12" s="63">
        <f>F12*1</f>
        <v>3</v>
      </c>
      <c r="L12" s="64">
        <f t="shared" si="0"/>
        <v>0</v>
      </c>
      <c r="M12" s="324"/>
    </row>
    <row r="13" spans="1:13" s="1" customFormat="1" ht="15.75" thickBot="1" x14ac:dyDescent="0.25">
      <c r="A13" s="176"/>
      <c r="B13" s="51"/>
      <c r="C13" s="96"/>
      <c r="D13" s="107"/>
      <c r="E13" s="255"/>
      <c r="F13" s="66"/>
      <c r="G13" s="66"/>
      <c r="H13" s="66"/>
      <c r="I13" s="66"/>
      <c r="J13" s="66"/>
      <c r="K13" s="66"/>
      <c r="L13" s="67">
        <f>SUM(L4:L12)</f>
        <v>0</v>
      </c>
      <c r="M13" s="325"/>
    </row>
    <row r="14" spans="1:13" s="1" customFormat="1" ht="30" customHeight="1" x14ac:dyDescent="0.2">
      <c r="A14" s="174">
        <v>2</v>
      </c>
      <c r="B14" s="200" t="s">
        <v>99</v>
      </c>
      <c r="C14" s="223" t="s">
        <v>20</v>
      </c>
      <c r="D14" s="240" t="s">
        <v>350</v>
      </c>
      <c r="E14" s="157" t="s">
        <v>349</v>
      </c>
      <c r="F14" s="157">
        <v>3</v>
      </c>
      <c r="G14" s="157">
        <v>2</v>
      </c>
      <c r="H14" s="158">
        <v>3</v>
      </c>
      <c r="I14" s="61"/>
      <c r="J14" s="61">
        <v>14</v>
      </c>
      <c r="K14" s="61">
        <f>F14*1</f>
        <v>3</v>
      </c>
      <c r="L14" s="62">
        <f t="shared" ref="L14:L68" si="2">I14/J14*K14*F14</f>
        <v>0</v>
      </c>
      <c r="M14" s="361">
        <f>L29-6</f>
        <v>-6</v>
      </c>
    </row>
    <row r="15" spans="1:13" s="1" customFormat="1" ht="24" customHeight="1" x14ac:dyDescent="0.2">
      <c r="A15" s="175"/>
      <c r="B15" s="50"/>
      <c r="C15" s="170" t="s">
        <v>352</v>
      </c>
      <c r="D15" s="164" t="s">
        <v>351</v>
      </c>
      <c r="E15" s="161" t="s">
        <v>349</v>
      </c>
      <c r="F15" s="161">
        <v>3</v>
      </c>
      <c r="G15" s="161">
        <v>2</v>
      </c>
      <c r="H15" s="162">
        <v>3</v>
      </c>
      <c r="I15" s="63"/>
      <c r="J15" s="63">
        <v>14</v>
      </c>
      <c r="K15" s="63">
        <f>F15*1</f>
        <v>3</v>
      </c>
      <c r="L15" s="68">
        <f t="shared" si="2"/>
        <v>0</v>
      </c>
      <c r="M15" s="362"/>
    </row>
    <row r="16" spans="1:13" s="1" customFormat="1" ht="15" x14ac:dyDescent="0.2">
      <c r="A16" s="175"/>
      <c r="B16" s="50"/>
      <c r="C16" s="163" t="s">
        <v>360</v>
      </c>
      <c r="D16" s="164" t="s">
        <v>359</v>
      </c>
      <c r="E16" s="161" t="s">
        <v>349</v>
      </c>
      <c r="F16" s="161">
        <v>3</v>
      </c>
      <c r="G16" s="161">
        <v>2</v>
      </c>
      <c r="H16" s="162">
        <v>7</v>
      </c>
      <c r="I16" s="63"/>
      <c r="J16" s="63">
        <v>14</v>
      </c>
      <c r="K16" s="63">
        <f>F16*1</f>
        <v>3</v>
      </c>
      <c r="L16" s="68">
        <f t="shared" si="2"/>
        <v>0</v>
      </c>
      <c r="M16" s="362"/>
    </row>
    <row r="17" spans="1:13" s="1" customFormat="1" ht="15" x14ac:dyDescent="0.2">
      <c r="A17" s="175"/>
      <c r="B17" s="50"/>
      <c r="C17" s="163" t="s">
        <v>210</v>
      </c>
      <c r="D17" s="164" t="s">
        <v>209</v>
      </c>
      <c r="E17" s="161" t="s">
        <v>364</v>
      </c>
      <c r="F17" s="161">
        <v>3</v>
      </c>
      <c r="G17" s="161">
        <v>2</v>
      </c>
      <c r="H17" s="162">
        <v>56</v>
      </c>
      <c r="I17" s="63"/>
      <c r="J17" s="63">
        <v>14</v>
      </c>
      <c r="K17" s="63">
        <f t="shared" si="1"/>
        <v>4.5</v>
      </c>
      <c r="L17" s="68">
        <f t="shared" si="2"/>
        <v>0</v>
      </c>
      <c r="M17" s="362"/>
    </row>
    <row r="18" spans="1:13" s="1" customFormat="1" ht="15" customHeight="1" x14ac:dyDescent="0.2">
      <c r="A18" s="175"/>
      <c r="B18" s="50"/>
      <c r="C18" s="163" t="s">
        <v>210</v>
      </c>
      <c r="D18" s="164" t="s">
        <v>209</v>
      </c>
      <c r="E18" s="161" t="s">
        <v>365</v>
      </c>
      <c r="F18" s="161">
        <v>3</v>
      </c>
      <c r="G18" s="161">
        <v>2</v>
      </c>
      <c r="H18" s="162">
        <v>47</v>
      </c>
      <c r="I18" s="63"/>
      <c r="J18" s="63">
        <v>14</v>
      </c>
      <c r="K18" s="63">
        <f t="shared" si="1"/>
        <v>4.5</v>
      </c>
      <c r="L18" s="68">
        <f t="shared" si="2"/>
        <v>0</v>
      </c>
      <c r="M18" s="362"/>
    </row>
    <row r="19" spans="1:13" s="1" customFormat="1" ht="15" customHeight="1" x14ac:dyDescent="0.2">
      <c r="A19" s="175"/>
      <c r="B19" s="50"/>
      <c r="C19" s="163" t="s">
        <v>23</v>
      </c>
      <c r="D19" s="164" t="s">
        <v>375</v>
      </c>
      <c r="E19" s="161" t="s">
        <v>374</v>
      </c>
      <c r="F19" s="161">
        <v>3</v>
      </c>
      <c r="G19" s="161">
        <v>2</v>
      </c>
      <c r="H19" s="162">
        <v>6</v>
      </c>
      <c r="I19" s="63"/>
      <c r="J19" s="63">
        <v>14</v>
      </c>
      <c r="K19" s="63">
        <f>F19*1</f>
        <v>3</v>
      </c>
      <c r="L19" s="68">
        <f t="shared" si="2"/>
        <v>0</v>
      </c>
      <c r="M19" s="362"/>
    </row>
    <row r="20" spans="1:13" s="1" customFormat="1" ht="15" customHeight="1" x14ac:dyDescent="0.2">
      <c r="A20" s="175"/>
      <c r="B20" s="50"/>
      <c r="C20" s="163" t="s">
        <v>229</v>
      </c>
      <c r="D20" s="164" t="s">
        <v>378</v>
      </c>
      <c r="E20" s="161" t="s">
        <v>370</v>
      </c>
      <c r="F20" s="161">
        <v>3</v>
      </c>
      <c r="G20" s="161">
        <v>2</v>
      </c>
      <c r="H20" s="162">
        <v>51</v>
      </c>
      <c r="I20" s="63"/>
      <c r="J20" s="63">
        <v>14</v>
      </c>
      <c r="K20" s="63">
        <f t="shared" si="1"/>
        <v>4.5</v>
      </c>
      <c r="L20" s="68">
        <f t="shared" si="2"/>
        <v>0</v>
      </c>
      <c r="M20" s="362"/>
    </row>
    <row r="21" spans="1:13" s="11" customFormat="1" ht="15" customHeight="1" x14ac:dyDescent="0.2">
      <c r="A21" s="89"/>
      <c r="B21" s="50"/>
      <c r="C21" s="163" t="s">
        <v>229</v>
      </c>
      <c r="D21" s="164" t="s">
        <v>378</v>
      </c>
      <c r="E21" s="161" t="s">
        <v>371</v>
      </c>
      <c r="F21" s="161">
        <v>3</v>
      </c>
      <c r="G21" s="161">
        <v>2</v>
      </c>
      <c r="H21" s="162">
        <v>53</v>
      </c>
      <c r="I21" s="70"/>
      <c r="J21" s="63">
        <v>14</v>
      </c>
      <c r="K21" s="63">
        <f t="shared" si="1"/>
        <v>4.5</v>
      </c>
      <c r="L21" s="68">
        <f t="shared" si="2"/>
        <v>0</v>
      </c>
      <c r="M21" s="362"/>
    </row>
    <row r="22" spans="1:13" s="1" customFormat="1" ht="15" x14ac:dyDescent="0.2">
      <c r="A22" s="175"/>
      <c r="B22" s="50"/>
      <c r="C22" s="163" t="s">
        <v>380</v>
      </c>
      <c r="D22" s="164" t="s">
        <v>379</v>
      </c>
      <c r="E22" s="161" t="s">
        <v>370</v>
      </c>
      <c r="F22" s="161">
        <v>3</v>
      </c>
      <c r="G22" s="161">
        <v>2</v>
      </c>
      <c r="H22" s="162">
        <v>54</v>
      </c>
      <c r="I22" s="63"/>
      <c r="J22" s="63">
        <v>14</v>
      </c>
      <c r="K22" s="63">
        <f t="shared" si="1"/>
        <v>4.5</v>
      </c>
      <c r="L22" s="68">
        <f t="shared" si="2"/>
        <v>0</v>
      </c>
      <c r="M22" s="362"/>
    </row>
    <row r="23" spans="1:13" s="1" customFormat="1" ht="15" x14ac:dyDescent="0.2">
      <c r="A23" s="175"/>
      <c r="B23" s="50"/>
      <c r="C23" s="163" t="s">
        <v>380</v>
      </c>
      <c r="D23" s="164" t="s">
        <v>379</v>
      </c>
      <c r="E23" s="161" t="s">
        <v>371</v>
      </c>
      <c r="F23" s="161">
        <v>3</v>
      </c>
      <c r="G23" s="161">
        <v>2</v>
      </c>
      <c r="H23" s="162">
        <v>52</v>
      </c>
      <c r="I23" s="63"/>
      <c r="J23" s="63">
        <v>14</v>
      </c>
      <c r="K23" s="63">
        <f t="shared" si="1"/>
        <v>4.5</v>
      </c>
      <c r="L23" s="68">
        <f t="shared" si="2"/>
        <v>0</v>
      </c>
      <c r="M23" s="362"/>
    </row>
    <row r="24" spans="1:13" s="1" customFormat="1" ht="25.5" x14ac:dyDescent="0.2">
      <c r="A24" s="175"/>
      <c r="B24" s="50"/>
      <c r="C24" s="170" t="s">
        <v>399</v>
      </c>
      <c r="D24" s="164" t="s">
        <v>398</v>
      </c>
      <c r="E24" s="161" t="s">
        <v>393</v>
      </c>
      <c r="F24" s="161">
        <v>3</v>
      </c>
      <c r="G24" s="161">
        <v>2</v>
      </c>
      <c r="H24" s="162">
        <v>17</v>
      </c>
      <c r="I24" s="63"/>
      <c r="J24" s="63">
        <v>14</v>
      </c>
      <c r="K24" s="63">
        <f>F24*1</f>
        <v>3</v>
      </c>
      <c r="L24" s="68">
        <f t="shared" si="2"/>
        <v>0</v>
      </c>
      <c r="M24" s="362"/>
    </row>
    <row r="25" spans="1:13" s="1" customFormat="1" ht="15" x14ac:dyDescent="0.2">
      <c r="A25" s="175"/>
      <c r="B25" s="50"/>
      <c r="C25" s="163" t="s">
        <v>406</v>
      </c>
      <c r="D25" s="164" t="s">
        <v>405</v>
      </c>
      <c r="E25" s="161" t="s">
        <v>393</v>
      </c>
      <c r="F25" s="161">
        <v>3</v>
      </c>
      <c r="G25" s="161">
        <v>2</v>
      </c>
      <c r="H25" s="162">
        <v>57</v>
      </c>
      <c r="I25" s="69"/>
      <c r="J25" s="63">
        <v>14</v>
      </c>
      <c r="K25" s="63">
        <f t="shared" si="1"/>
        <v>4.5</v>
      </c>
      <c r="L25" s="68">
        <f t="shared" si="2"/>
        <v>0</v>
      </c>
      <c r="M25" s="362"/>
    </row>
    <row r="26" spans="1:13" s="1" customFormat="1" ht="15" x14ac:dyDescent="0.2">
      <c r="A26" s="175"/>
      <c r="B26" s="50"/>
      <c r="C26" s="163" t="s">
        <v>414</v>
      </c>
      <c r="D26" s="164" t="s">
        <v>413</v>
      </c>
      <c r="E26" s="161" t="s">
        <v>396</v>
      </c>
      <c r="F26" s="161">
        <v>3</v>
      </c>
      <c r="G26" s="161">
        <v>2</v>
      </c>
      <c r="H26" s="162">
        <v>49</v>
      </c>
      <c r="I26" s="69"/>
      <c r="J26" s="63">
        <v>14</v>
      </c>
      <c r="K26" s="63">
        <f t="shared" si="1"/>
        <v>4.5</v>
      </c>
      <c r="L26" s="68">
        <f t="shared" si="2"/>
        <v>0</v>
      </c>
      <c r="M26" s="362"/>
    </row>
    <row r="27" spans="1:13" s="1" customFormat="1" ht="15" x14ac:dyDescent="0.2">
      <c r="A27" s="175"/>
      <c r="B27" s="50"/>
      <c r="C27" s="163" t="s">
        <v>414</v>
      </c>
      <c r="D27" s="164" t="s">
        <v>413</v>
      </c>
      <c r="E27" s="161" t="s">
        <v>397</v>
      </c>
      <c r="F27" s="161">
        <v>3</v>
      </c>
      <c r="G27" s="161">
        <v>2</v>
      </c>
      <c r="H27" s="162">
        <v>42</v>
      </c>
      <c r="I27" s="69"/>
      <c r="J27" s="63">
        <v>14</v>
      </c>
      <c r="K27" s="63">
        <f t="shared" si="1"/>
        <v>4.5</v>
      </c>
      <c r="L27" s="68">
        <f t="shared" si="2"/>
        <v>0</v>
      </c>
      <c r="M27" s="362"/>
    </row>
    <row r="28" spans="1:13" s="1" customFormat="1" ht="15" x14ac:dyDescent="0.2">
      <c r="A28" s="175"/>
      <c r="B28" s="50"/>
      <c r="C28" s="163" t="s">
        <v>421</v>
      </c>
      <c r="D28" s="164" t="s">
        <v>565</v>
      </c>
      <c r="E28" s="161" t="s">
        <v>564</v>
      </c>
      <c r="F28" s="161">
        <v>3</v>
      </c>
      <c r="G28" s="161">
        <v>5</v>
      </c>
      <c r="H28" s="162">
        <v>9</v>
      </c>
      <c r="I28" s="69"/>
      <c r="J28" s="63">
        <v>14</v>
      </c>
      <c r="K28" s="63">
        <f>F28*1</f>
        <v>3</v>
      </c>
      <c r="L28" s="68">
        <f t="shared" si="2"/>
        <v>0</v>
      </c>
      <c r="M28" s="362"/>
    </row>
    <row r="29" spans="1:13" s="1" customFormat="1" ht="15.75" thickBot="1" x14ac:dyDescent="0.25">
      <c r="A29" s="176"/>
      <c r="B29" s="51"/>
      <c r="C29" s="96"/>
      <c r="D29" s="107"/>
      <c r="E29" s="255"/>
      <c r="F29" s="66"/>
      <c r="G29" s="66"/>
      <c r="H29" s="66"/>
      <c r="I29" s="66"/>
      <c r="J29" s="66"/>
      <c r="K29" s="66"/>
      <c r="L29" s="67">
        <f>SUM(L15:L28)</f>
        <v>0</v>
      </c>
      <c r="M29" s="363"/>
    </row>
    <row r="30" spans="1:13" s="1" customFormat="1" ht="24" customHeight="1" x14ac:dyDescent="0.2">
      <c r="A30" s="174">
        <v>3</v>
      </c>
      <c r="B30" s="49" t="s">
        <v>100</v>
      </c>
      <c r="C30" s="262" t="s">
        <v>377</v>
      </c>
      <c r="D30" s="240" t="s">
        <v>376</v>
      </c>
      <c r="E30" s="157" t="s">
        <v>374</v>
      </c>
      <c r="F30" s="157">
        <v>3</v>
      </c>
      <c r="G30" s="157">
        <v>1</v>
      </c>
      <c r="H30" s="158">
        <v>52</v>
      </c>
      <c r="I30" s="61"/>
      <c r="J30" s="61">
        <v>14</v>
      </c>
      <c r="K30" s="61">
        <f t="shared" si="1"/>
        <v>4.5</v>
      </c>
      <c r="L30" s="189">
        <f t="shared" si="2"/>
        <v>0</v>
      </c>
      <c r="M30" s="323">
        <f>L36-3</f>
        <v>-3</v>
      </c>
    </row>
    <row r="31" spans="1:13" s="11" customFormat="1" ht="15" customHeight="1" x14ac:dyDescent="0.2">
      <c r="A31" s="89"/>
      <c r="B31" s="50"/>
      <c r="C31" s="163" t="s">
        <v>229</v>
      </c>
      <c r="D31" s="164" t="s">
        <v>378</v>
      </c>
      <c r="E31" s="161" t="s">
        <v>370</v>
      </c>
      <c r="F31" s="161">
        <v>3</v>
      </c>
      <c r="G31" s="161">
        <v>2</v>
      </c>
      <c r="H31" s="162">
        <v>51</v>
      </c>
      <c r="I31" s="70"/>
      <c r="J31" s="63">
        <v>14</v>
      </c>
      <c r="K31" s="63">
        <f t="shared" si="1"/>
        <v>4.5</v>
      </c>
      <c r="L31" s="64">
        <f t="shared" si="2"/>
        <v>0</v>
      </c>
      <c r="M31" s="324"/>
    </row>
    <row r="32" spans="1:13" s="11" customFormat="1" ht="15" x14ac:dyDescent="0.2">
      <c r="A32" s="89"/>
      <c r="B32" s="50"/>
      <c r="C32" s="163" t="s">
        <v>229</v>
      </c>
      <c r="D32" s="164" t="s">
        <v>378</v>
      </c>
      <c r="E32" s="161" t="s">
        <v>371</v>
      </c>
      <c r="F32" s="161">
        <v>3</v>
      </c>
      <c r="G32" s="161">
        <v>2</v>
      </c>
      <c r="H32" s="162">
        <v>53</v>
      </c>
      <c r="I32" s="70"/>
      <c r="J32" s="63">
        <v>14</v>
      </c>
      <c r="K32" s="63">
        <f t="shared" si="1"/>
        <v>4.5</v>
      </c>
      <c r="L32" s="64">
        <f t="shared" si="2"/>
        <v>0</v>
      </c>
      <c r="M32" s="324"/>
    </row>
    <row r="33" spans="1:13" s="1" customFormat="1" ht="15" x14ac:dyDescent="0.2">
      <c r="A33" s="175"/>
      <c r="B33" s="50"/>
      <c r="C33" s="163" t="s">
        <v>384</v>
      </c>
      <c r="D33" s="164" t="s">
        <v>383</v>
      </c>
      <c r="E33" s="161" t="s">
        <v>370</v>
      </c>
      <c r="F33" s="161">
        <v>3</v>
      </c>
      <c r="G33" s="161">
        <v>1</v>
      </c>
      <c r="H33" s="162">
        <v>52</v>
      </c>
      <c r="I33" s="63"/>
      <c r="J33" s="63">
        <v>14</v>
      </c>
      <c r="K33" s="63">
        <f t="shared" si="1"/>
        <v>4.5</v>
      </c>
      <c r="L33" s="64">
        <f t="shared" si="2"/>
        <v>0</v>
      </c>
      <c r="M33" s="324"/>
    </row>
    <row r="34" spans="1:13" s="1" customFormat="1" ht="24" customHeight="1" x14ac:dyDescent="0.2">
      <c r="A34" s="175"/>
      <c r="B34" s="50"/>
      <c r="C34" s="170" t="s">
        <v>386</v>
      </c>
      <c r="D34" s="164" t="s">
        <v>385</v>
      </c>
      <c r="E34" s="161" t="s">
        <v>374</v>
      </c>
      <c r="F34" s="161">
        <v>3</v>
      </c>
      <c r="G34" s="161">
        <v>1</v>
      </c>
      <c r="H34" s="162">
        <v>1</v>
      </c>
      <c r="I34" s="69"/>
      <c r="J34" s="63">
        <v>14</v>
      </c>
      <c r="K34" s="63">
        <f>F34*1</f>
        <v>3</v>
      </c>
      <c r="L34" s="64">
        <f t="shared" si="2"/>
        <v>0</v>
      </c>
      <c r="M34" s="324"/>
    </row>
    <row r="35" spans="1:13" s="1" customFormat="1" ht="24" customHeight="1" x14ac:dyDescent="0.2">
      <c r="A35" s="175"/>
      <c r="B35" s="50"/>
      <c r="C35" s="170" t="s">
        <v>24</v>
      </c>
      <c r="D35" s="164" t="s">
        <v>402</v>
      </c>
      <c r="E35" s="161" t="s">
        <v>393</v>
      </c>
      <c r="F35" s="161">
        <v>3</v>
      </c>
      <c r="G35" s="161">
        <v>2</v>
      </c>
      <c r="H35" s="162">
        <v>3</v>
      </c>
      <c r="I35" s="69"/>
      <c r="J35" s="63">
        <v>14</v>
      </c>
      <c r="K35" s="63">
        <f>F35*1</f>
        <v>3</v>
      </c>
      <c r="L35" s="64">
        <f t="shared" si="2"/>
        <v>0</v>
      </c>
      <c r="M35" s="324"/>
    </row>
    <row r="36" spans="1:13" s="1" customFormat="1" ht="15.75" thickBot="1" x14ac:dyDescent="0.25">
      <c r="A36" s="176"/>
      <c r="B36" s="51"/>
      <c r="C36" s="96"/>
      <c r="D36" s="107"/>
      <c r="E36" s="255"/>
      <c r="F36" s="66"/>
      <c r="G36" s="66"/>
      <c r="H36" s="66"/>
      <c r="I36" s="66"/>
      <c r="J36" s="66"/>
      <c r="K36" s="66"/>
      <c r="L36" s="67">
        <f>SUM(L30:L35)</f>
        <v>0</v>
      </c>
      <c r="M36" s="325"/>
    </row>
    <row r="37" spans="1:13" s="1" customFormat="1" ht="15" x14ac:dyDescent="0.2">
      <c r="A37" s="174">
        <v>4</v>
      </c>
      <c r="B37" s="368" t="s">
        <v>103</v>
      </c>
      <c r="C37" s="223" t="s">
        <v>366</v>
      </c>
      <c r="D37" s="240" t="s">
        <v>7</v>
      </c>
      <c r="E37" s="157" t="s">
        <v>364</v>
      </c>
      <c r="F37" s="157">
        <v>3</v>
      </c>
      <c r="G37" s="157">
        <v>2</v>
      </c>
      <c r="H37" s="158">
        <v>48</v>
      </c>
      <c r="I37" s="61"/>
      <c r="J37" s="61">
        <v>14</v>
      </c>
      <c r="K37" s="61">
        <f t="shared" si="1"/>
        <v>4.5</v>
      </c>
      <c r="L37" s="189">
        <f t="shared" si="2"/>
        <v>0</v>
      </c>
      <c r="M37" s="323">
        <f>L45-6</f>
        <v>-6</v>
      </c>
    </row>
    <row r="38" spans="1:13" s="1" customFormat="1" ht="15" x14ac:dyDescent="0.2">
      <c r="A38" s="175"/>
      <c r="B38" s="369"/>
      <c r="C38" s="163" t="s">
        <v>366</v>
      </c>
      <c r="D38" s="164" t="s">
        <v>7</v>
      </c>
      <c r="E38" s="161" t="s">
        <v>365</v>
      </c>
      <c r="F38" s="161">
        <v>3</v>
      </c>
      <c r="G38" s="161">
        <v>2</v>
      </c>
      <c r="H38" s="162">
        <v>44</v>
      </c>
      <c r="I38" s="63"/>
      <c r="J38" s="63">
        <v>14</v>
      </c>
      <c r="K38" s="63">
        <f t="shared" si="1"/>
        <v>4.5</v>
      </c>
      <c r="L38" s="64">
        <f t="shared" si="2"/>
        <v>0</v>
      </c>
      <c r="M38" s="324"/>
    </row>
    <row r="39" spans="1:13" s="1" customFormat="1" ht="15" x14ac:dyDescent="0.2">
      <c r="A39" s="175"/>
      <c r="B39" s="50"/>
      <c r="C39" s="163" t="s">
        <v>157</v>
      </c>
      <c r="D39" s="164" t="s">
        <v>314</v>
      </c>
      <c r="E39" s="161" t="s">
        <v>364</v>
      </c>
      <c r="F39" s="161">
        <v>3</v>
      </c>
      <c r="G39" s="161">
        <v>2</v>
      </c>
      <c r="H39" s="162">
        <v>45</v>
      </c>
      <c r="I39" s="69"/>
      <c r="J39" s="63">
        <v>14</v>
      </c>
      <c r="K39" s="63">
        <f t="shared" si="1"/>
        <v>4.5</v>
      </c>
      <c r="L39" s="64">
        <f t="shared" si="2"/>
        <v>0</v>
      </c>
      <c r="M39" s="324"/>
    </row>
    <row r="40" spans="1:13" s="1" customFormat="1" ht="15" x14ac:dyDescent="0.2">
      <c r="A40" s="175"/>
      <c r="B40" s="50"/>
      <c r="C40" s="163" t="s">
        <v>157</v>
      </c>
      <c r="D40" s="164" t="s">
        <v>314</v>
      </c>
      <c r="E40" s="161" t="s">
        <v>365</v>
      </c>
      <c r="F40" s="161">
        <v>3</v>
      </c>
      <c r="G40" s="161">
        <v>2</v>
      </c>
      <c r="H40" s="162">
        <v>44</v>
      </c>
      <c r="I40" s="63"/>
      <c r="J40" s="63">
        <v>14</v>
      </c>
      <c r="K40" s="63">
        <f t="shared" si="1"/>
        <v>4.5</v>
      </c>
      <c r="L40" s="64">
        <f t="shared" si="2"/>
        <v>0</v>
      </c>
      <c r="M40" s="324"/>
    </row>
    <row r="41" spans="1:13" s="1" customFormat="1" ht="15" x14ac:dyDescent="0.2">
      <c r="A41" s="175"/>
      <c r="B41" s="50"/>
      <c r="C41" s="163" t="s">
        <v>23</v>
      </c>
      <c r="D41" s="164" t="s">
        <v>375</v>
      </c>
      <c r="E41" s="161" t="s">
        <v>374</v>
      </c>
      <c r="F41" s="161">
        <v>3</v>
      </c>
      <c r="G41" s="161">
        <v>2</v>
      </c>
      <c r="H41" s="162">
        <v>6</v>
      </c>
      <c r="I41" s="63"/>
      <c r="J41" s="63">
        <v>14</v>
      </c>
      <c r="K41" s="63">
        <f>F41*1</f>
        <v>3</v>
      </c>
      <c r="L41" s="64">
        <f t="shared" si="2"/>
        <v>0</v>
      </c>
      <c r="M41" s="324"/>
    </row>
    <row r="42" spans="1:13" s="1" customFormat="1" ht="15" x14ac:dyDescent="0.2">
      <c r="A42" s="175"/>
      <c r="B42" s="50"/>
      <c r="C42" s="163" t="s">
        <v>380</v>
      </c>
      <c r="D42" s="164" t="s">
        <v>379</v>
      </c>
      <c r="E42" s="161" t="s">
        <v>370</v>
      </c>
      <c r="F42" s="161">
        <v>3</v>
      </c>
      <c r="G42" s="161">
        <v>2</v>
      </c>
      <c r="H42" s="162">
        <v>54</v>
      </c>
      <c r="I42" s="69"/>
      <c r="J42" s="63">
        <v>14</v>
      </c>
      <c r="K42" s="63">
        <f t="shared" si="1"/>
        <v>4.5</v>
      </c>
      <c r="L42" s="64">
        <f t="shared" si="2"/>
        <v>0</v>
      </c>
      <c r="M42" s="324"/>
    </row>
    <row r="43" spans="1:13" s="1" customFormat="1" ht="15" x14ac:dyDescent="0.2">
      <c r="A43" s="175"/>
      <c r="B43" s="50"/>
      <c r="C43" s="163" t="s">
        <v>390</v>
      </c>
      <c r="D43" s="164" t="s">
        <v>389</v>
      </c>
      <c r="E43" s="161" t="s">
        <v>370</v>
      </c>
      <c r="F43" s="161">
        <v>3</v>
      </c>
      <c r="G43" s="161">
        <v>2</v>
      </c>
      <c r="H43" s="162">
        <v>52</v>
      </c>
      <c r="I43" s="69"/>
      <c r="J43" s="63">
        <v>14</v>
      </c>
      <c r="K43" s="63">
        <f t="shared" si="1"/>
        <v>4.5</v>
      </c>
      <c r="L43" s="64">
        <f t="shared" si="2"/>
        <v>0</v>
      </c>
      <c r="M43" s="324"/>
    </row>
    <row r="44" spans="1:13" s="1" customFormat="1" ht="15" x14ac:dyDescent="0.2">
      <c r="A44" s="175"/>
      <c r="B44" s="50"/>
      <c r="C44" s="163" t="s">
        <v>390</v>
      </c>
      <c r="D44" s="164" t="s">
        <v>389</v>
      </c>
      <c r="E44" s="161" t="s">
        <v>371</v>
      </c>
      <c r="F44" s="161">
        <v>3</v>
      </c>
      <c r="G44" s="161">
        <v>2</v>
      </c>
      <c r="H44" s="162">
        <v>51</v>
      </c>
      <c r="I44" s="69"/>
      <c r="J44" s="63">
        <v>14</v>
      </c>
      <c r="K44" s="63">
        <f t="shared" si="1"/>
        <v>4.5</v>
      </c>
      <c r="L44" s="64">
        <f t="shared" si="2"/>
        <v>0</v>
      </c>
      <c r="M44" s="324"/>
    </row>
    <row r="45" spans="1:13" s="1" customFormat="1" ht="15.75" thickBot="1" x14ac:dyDescent="0.25">
      <c r="A45" s="176"/>
      <c r="B45" s="91"/>
      <c r="C45" s="48"/>
      <c r="D45" s="255"/>
      <c r="E45" s="255"/>
      <c r="F45" s="66"/>
      <c r="G45" s="66"/>
      <c r="H45" s="66"/>
      <c r="I45" s="66"/>
      <c r="J45" s="66"/>
      <c r="K45" s="66"/>
      <c r="L45" s="67">
        <f>SUM(L37:L44)</f>
        <v>0</v>
      </c>
      <c r="M45" s="325"/>
    </row>
    <row r="46" spans="1:13" s="1" customFormat="1" ht="30" customHeight="1" x14ac:dyDescent="0.2">
      <c r="A46" s="174">
        <v>5</v>
      </c>
      <c r="B46" s="49" t="s">
        <v>101</v>
      </c>
      <c r="C46" s="262" t="s">
        <v>354</v>
      </c>
      <c r="D46" s="240" t="s">
        <v>353</v>
      </c>
      <c r="E46" s="157" t="s">
        <v>349</v>
      </c>
      <c r="F46" s="157">
        <v>3</v>
      </c>
      <c r="G46" s="157">
        <v>2</v>
      </c>
      <c r="H46" s="158">
        <v>4</v>
      </c>
      <c r="I46" s="61"/>
      <c r="J46" s="61">
        <v>14</v>
      </c>
      <c r="K46" s="61">
        <f>F46*1</f>
        <v>3</v>
      </c>
      <c r="L46" s="189">
        <f t="shared" si="2"/>
        <v>0</v>
      </c>
      <c r="M46" s="323">
        <f>L55-3</f>
        <v>-3</v>
      </c>
    </row>
    <row r="47" spans="1:13" s="1" customFormat="1" ht="25.5" x14ac:dyDescent="0.2">
      <c r="A47" s="175"/>
      <c r="B47" s="50"/>
      <c r="C47" s="170" t="s">
        <v>356</v>
      </c>
      <c r="D47" s="164" t="s">
        <v>355</v>
      </c>
      <c r="E47" s="161" t="s">
        <v>349</v>
      </c>
      <c r="F47" s="161">
        <v>3</v>
      </c>
      <c r="G47" s="161">
        <v>2</v>
      </c>
      <c r="H47" s="162">
        <v>4</v>
      </c>
      <c r="I47" s="63"/>
      <c r="J47" s="63">
        <v>14</v>
      </c>
      <c r="K47" s="63">
        <f>F47*1</f>
        <v>3</v>
      </c>
      <c r="L47" s="64">
        <f t="shared" si="2"/>
        <v>0</v>
      </c>
      <c r="M47" s="324"/>
    </row>
    <row r="48" spans="1:13" s="1" customFormat="1" ht="15" x14ac:dyDescent="0.2">
      <c r="A48" s="175"/>
      <c r="B48" s="50"/>
      <c r="C48" s="163" t="s">
        <v>362</v>
      </c>
      <c r="D48" s="164" t="s">
        <v>361</v>
      </c>
      <c r="E48" s="161" t="s">
        <v>349</v>
      </c>
      <c r="F48" s="161">
        <v>3</v>
      </c>
      <c r="G48" s="161">
        <v>2</v>
      </c>
      <c r="H48" s="162">
        <v>7</v>
      </c>
      <c r="I48" s="63"/>
      <c r="J48" s="63">
        <v>14</v>
      </c>
      <c r="K48" s="63">
        <f>F48*1</f>
        <v>3</v>
      </c>
      <c r="L48" s="64">
        <f t="shared" si="2"/>
        <v>0</v>
      </c>
      <c r="M48" s="324"/>
    </row>
    <row r="49" spans="1:13" s="1" customFormat="1" ht="15" x14ac:dyDescent="0.2">
      <c r="A49" s="175"/>
      <c r="B49" s="50"/>
      <c r="C49" s="163" t="s">
        <v>382</v>
      </c>
      <c r="D49" s="164" t="s">
        <v>381</v>
      </c>
      <c r="E49" s="161" t="s">
        <v>370</v>
      </c>
      <c r="F49" s="161">
        <v>3</v>
      </c>
      <c r="G49" s="161">
        <v>2</v>
      </c>
      <c r="H49" s="162">
        <v>52</v>
      </c>
      <c r="I49" s="63"/>
      <c r="J49" s="63">
        <v>14</v>
      </c>
      <c r="K49" s="63">
        <f t="shared" si="1"/>
        <v>4.5</v>
      </c>
      <c r="L49" s="64">
        <f t="shared" si="2"/>
        <v>0</v>
      </c>
      <c r="M49" s="324"/>
    </row>
    <row r="50" spans="1:13" s="1" customFormat="1" ht="15" x14ac:dyDescent="0.2">
      <c r="A50" s="175"/>
      <c r="B50" s="50"/>
      <c r="C50" s="163" t="s">
        <v>382</v>
      </c>
      <c r="D50" s="164" t="s">
        <v>381</v>
      </c>
      <c r="E50" s="161" t="s">
        <v>371</v>
      </c>
      <c r="F50" s="161">
        <v>3</v>
      </c>
      <c r="G50" s="161">
        <v>2</v>
      </c>
      <c r="H50" s="162">
        <v>53</v>
      </c>
      <c r="I50" s="63"/>
      <c r="J50" s="63">
        <v>14</v>
      </c>
      <c r="K50" s="63">
        <f t="shared" si="1"/>
        <v>4.5</v>
      </c>
      <c r="L50" s="64">
        <f t="shared" si="2"/>
        <v>0</v>
      </c>
      <c r="M50" s="324"/>
    </row>
    <row r="51" spans="1:13" s="1" customFormat="1" ht="15" x14ac:dyDescent="0.2">
      <c r="A51" s="175"/>
      <c r="B51" s="50"/>
      <c r="C51" s="163" t="s">
        <v>406</v>
      </c>
      <c r="D51" s="164" t="s">
        <v>405</v>
      </c>
      <c r="E51" s="161" t="s">
        <v>393</v>
      </c>
      <c r="F51" s="161">
        <v>3</v>
      </c>
      <c r="G51" s="161">
        <v>2</v>
      </c>
      <c r="H51" s="162">
        <v>57</v>
      </c>
      <c r="I51" s="63"/>
      <c r="J51" s="63">
        <v>14</v>
      </c>
      <c r="K51" s="63">
        <f t="shared" si="1"/>
        <v>4.5</v>
      </c>
      <c r="L51" s="64">
        <f t="shared" si="2"/>
        <v>0</v>
      </c>
      <c r="M51" s="324"/>
    </row>
    <row r="52" spans="1:13" s="1" customFormat="1" ht="15" x14ac:dyDescent="0.2">
      <c r="A52" s="175"/>
      <c r="B52" s="50"/>
      <c r="C52" s="163" t="s">
        <v>408</v>
      </c>
      <c r="D52" s="164" t="s">
        <v>407</v>
      </c>
      <c r="E52" s="161" t="s">
        <v>396</v>
      </c>
      <c r="F52" s="161">
        <v>3</v>
      </c>
      <c r="G52" s="161">
        <v>2</v>
      </c>
      <c r="H52" s="162">
        <v>49</v>
      </c>
      <c r="I52" s="69"/>
      <c r="J52" s="63">
        <v>14</v>
      </c>
      <c r="K52" s="63">
        <f t="shared" si="1"/>
        <v>4.5</v>
      </c>
      <c r="L52" s="64">
        <f t="shared" si="2"/>
        <v>0</v>
      </c>
      <c r="M52" s="324"/>
    </row>
    <row r="53" spans="1:13" s="1" customFormat="1" ht="15" x14ac:dyDescent="0.2">
      <c r="A53" s="175"/>
      <c r="B53" s="50"/>
      <c r="C53" s="163" t="s">
        <v>408</v>
      </c>
      <c r="D53" s="164" t="s">
        <v>407</v>
      </c>
      <c r="E53" s="161" t="s">
        <v>397</v>
      </c>
      <c r="F53" s="161">
        <v>3</v>
      </c>
      <c r="G53" s="161">
        <v>2</v>
      </c>
      <c r="H53" s="162">
        <v>42</v>
      </c>
      <c r="I53" s="69"/>
      <c r="J53" s="63">
        <v>14</v>
      </c>
      <c r="K53" s="63">
        <f t="shared" si="1"/>
        <v>4.5</v>
      </c>
      <c r="L53" s="64">
        <f t="shared" si="2"/>
        <v>0</v>
      </c>
      <c r="M53" s="324"/>
    </row>
    <row r="54" spans="1:13" s="1" customFormat="1" ht="15" x14ac:dyDescent="0.2">
      <c r="A54" s="175"/>
      <c r="B54" s="50"/>
      <c r="C54" s="163" t="s">
        <v>567</v>
      </c>
      <c r="D54" s="164" t="s">
        <v>566</v>
      </c>
      <c r="E54" s="161" t="s">
        <v>564</v>
      </c>
      <c r="F54" s="161">
        <v>3</v>
      </c>
      <c r="G54" s="161">
        <v>5</v>
      </c>
      <c r="H54" s="162">
        <v>9</v>
      </c>
      <c r="I54" s="69"/>
      <c r="J54" s="63">
        <v>14</v>
      </c>
      <c r="K54" s="63">
        <f>F54*1</f>
        <v>3</v>
      </c>
      <c r="L54" s="64">
        <f t="shared" si="2"/>
        <v>0</v>
      </c>
      <c r="M54" s="324"/>
    </row>
    <row r="55" spans="1:13" s="1" customFormat="1" ht="15" customHeight="1" thickBot="1" x14ac:dyDescent="0.25">
      <c r="A55" s="176"/>
      <c r="B55" s="91"/>
      <c r="C55" s="261"/>
      <c r="D55" s="255"/>
      <c r="E55" s="255"/>
      <c r="F55" s="66"/>
      <c r="G55" s="66"/>
      <c r="H55" s="66"/>
      <c r="I55" s="66"/>
      <c r="J55" s="66"/>
      <c r="K55" s="66"/>
      <c r="L55" s="67">
        <f>SUM(L46:L54)</f>
        <v>0</v>
      </c>
      <c r="M55" s="325"/>
    </row>
    <row r="56" spans="1:13" s="1" customFormat="1" ht="30" customHeight="1" x14ac:dyDescent="0.2">
      <c r="A56" s="174">
        <v>6</v>
      </c>
      <c r="B56" s="200" t="s">
        <v>104</v>
      </c>
      <c r="C56" s="223" t="s">
        <v>195</v>
      </c>
      <c r="D56" s="240" t="s">
        <v>194</v>
      </c>
      <c r="E56" s="157" t="s">
        <v>190</v>
      </c>
      <c r="F56" s="157">
        <v>3</v>
      </c>
      <c r="G56" s="157">
        <v>3</v>
      </c>
      <c r="H56" s="158">
        <v>9</v>
      </c>
      <c r="I56" s="183"/>
      <c r="J56" s="61">
        <v>14</v>
      </c>
      <c r="K56" s="61">
        <f>F56*1</f>
        <v>3</v>
      </c>
      <c r="L56" s="189">
        <f t="shared" si="2"/>
        <v>0</v>
      </c>
      <c r="M56" s="323">
        <f>L69-6</f>
        <v>-6</v>
      </c>
    </row>
    <row r="57" spans="1:13" s="1" customFormat="1" ht="24" customHeight="1" x14ac:dyDescent="0.2">
      <c r="A57" s="175"/>
      <c r="B57" s="201"/>
      <c r="C57" s="170" t="s">
        <v>199</v>
      </c>
      <c r="D57" s="164" t="s">
        <v>198</v>
      </c>
      <c r="E57" s="161" t="s">
        <v>190</v>
      </c>
      <c r="F57" s="161">
        <v>3</v>
      </c>
      <c r="G57" s="161">
        <v>2</v>
      </c>
      <c r="H57" s="162">
        <v>9</v>
      </c>
      <c r="I57" s="63"/>
      <c r="J57" s="63">
        <v>14</v>
      </c>
      <c r="K57" s="63">
        <f>F57*1</f>
        <v>3</v>
      </c>
      <c r="L57" s="64">
        <f t="shared" si="2"/>
        <v>0</v>
      </c>
      <c r="M57" s="324"/>
    </row>
    <row r="58" spans="1:13" s="1" customFormat="1" ht="24" customHeight="1" x14ac:dyDescent="0.2">
      <c r="A58" s="175"/>
      <c r="B58" s="50"/>
      <c r="C58" s="170" t="s">
        <v>352</v>
      </c>
      <c r="D58" s="164" t="s">
        <v>351</v>
      </c>
      <c r="E58" s="161" t="s">
        <v>349</v>
      </c>
      <c r="F58" s="161">
        <v>3</v>
      </c>
      <c r="G58" s="161">
        <v>2</v>
      </c>
      <c r="H58" s="162">
        <v>3</v>
      </c>
      <c r="I58" s="63"/>
      <c r="J58" s="63">
        <v>14</v>
      </c>
      <c r="K58" s="63">
        <f t="shared" ref="K58:K60" si="3">F58*1</f>
        <v>3</v>
      </c>
      <c r="L58" s="64">
        <f t="shared" si="2"/>
        <v>0</v>
      </c>
      <c r="M58" s="324"/>
    </row>
    <row r="59" spans="1:13" s="1" customFormat="1" ht="25.5" x14ac:dyDescent="0.2">
      <c r="A59" s="175"/>
      <c r="B59" s="50"/>
      <c r="C59" s="170" t="s">
        <v>354</v>
      </c>
      <c r="D59" s="164" t="s">
        <v>353</v>
      </c>
      <c r="E59" s="161" t="s">
        <v>349</v>
      </c>
      <c r="F59" s="161">
        <v>3</v>
      </c>
      <c r="G59" s="161">
        <v>2</v>
      </c>
      <c r="H59" s="162">
        <v>4</v>
      </c>
      <c r="I59" s="63"/>
      <c r="J59" s="63">
        <v>14</v>
      </c>
      <c r="K59" s="63">
        <f t="shared" si="3"/>
        <v>3</v>
      </c>
      <c r="L59" s="64">
        <f t="shared" si="2"/>
        <v>0</v>
      </c>
      <c r="M59" s="324"/>
    </row>
    <row r="60" spans="1:13" s="1" customFormat="1" ht="25.5" x14ac:dyDescent="0.2">
      <c r="A60" s="175"/>
      <c r="B60" s="50"/>
      <c r="C60" s="170" t="s">
        <v>358</v>
      </c>
      <c r="D60" s="164" t="s">
        <v>357</v>
      </c>
      <c r="E60" s="161" t="s">
        <v>349</v>
      </c>
      <c r="F60" s="161">
        <v>3</v>
      </c>
      <c r="G60" s="161">
        <v>2</v>
      </c>
      <c r="H60" s="162">
        <v>4</v>
      </c>
      <c r="I60" s="63"/>
      <c r="J60" s="63">
        <v>14</v>
      </c>
      <c r="K60" s="63">
        <f t="shared" si="3"/>
        <v>3</v>
      </c>
      <c r="L60" s="64">
        <f t="shared" si="2"/>
        <v>0</v>
      </c>
      <c r="M60" s="324"/>
    </row>
    <row r="61" spans="1:13" s="1" customFormat="1" ht="15" x14ac:dyDescent="0.2">
      <c r="A61" s="175"/>
      <c r="B61" s="50"/>
      <c r="C61" s="163" t="s">
        <v>382</v>
      </c>
      <c r="D61" s="164" t="s">
        <v>381</v>
      </c>
      <c r="E61" s="161" t="s">
        <v>370</v>
      </c>
      <c r="F61" s="161">
        <v>3</v>
      </c>
      <c r="G61" s="161">
        <v>2</v>
      </c>
      <c r="H61" s="162">
        <v>52</v>
      </c>
      <c r="I61" s="63"/>
      <c r="J61" s="63">
        <v>14</v>
      </c>
      <c r="K61" s="63">
        <f t="shared" ref="K61:K103" si="4">F61*1.5</f>
        <v>4.5</v>
      </c>
      <c r="L61" s="64">
        <f t="shared" si="2"/>
        <v>0</v>
      </c>
      <c r="M61" s="324"/>
    </row>
    <row r="62" spans="1:13" s="1" customFormat="1" ht="15" customHeight="1" x14ac:dyDescent="0.2">
      <c r="A62" s="175"/>
      <c r="B62" s="50"/>
      <c r="C62" s="163" t="s">
        <v>382</v>
      </c>
      <c r="D62" s="164" t="s">
        <v>381</v>
      </c>
      <c r="E62" s="161" t="s">
        <v>371</v>
      </c>
      <c r="F62" s="161">
        <v>3</v>
      </c>
      <c r="G62" s="161">
        <v>2</v>
      </c>
      <c r="H62" s="162">
        <v>53</v>
      </c>
      <c r="I62" s="63"/>
      <c r="J62" s="63">
        <v>14</v>
      </c>
      <c r="K62" s="63">
        <f t="shared" si="4"/>
        <v>4.5</v>
      </c>
      <c r="L62" s="64">
        <f t="shared" si="2"/>
        <v>0</v>
      </c>
      <c r="M62" s="324"/>
    </row>
    <row r="63" spans="1:13" s="1" customFormat="1" ht="25.5" x14ac:dyDescent="0.2">
      <c r="A63" s="175"/>
      <c r="B63" s="50"/>
      <c r="C63" s="170" t="s">
        <v>388</v>
      </c>
      <c r="D63" s="164" t="s">
        <v>387</v>
      </c>
      <c r="E63" s="161" t="s">
        <v>370</v>
      </c>
      <c r="F63" s="161">
        <v>3</v>
      </c>
      <c r="G63" s="161">
        <v>1</v>
      </c>
      <c r="H63" s="162">
        <v>53</v>
      </c>
      <c r="I63" s="63"/>
      <c r="J63" s="63">
        <v>14</v>
      </c>
      <c r="K63" s="63">
        <f t="shared" si="4"/>
        <v>4.5</v>
      </c>
      <c r="L63" s="64">
        <f t="shared" si="2"/>
        <v>0</v>
      </c>
      <c r="M63" s="324"/>
    </row>
    <row r="64" spans="1:13" ht="24" customHeight="1" x14ac:dyDescent="0.2">
      <c r="A64" s="74"/>
      <c r="B64" s="50"/>
      <c r="C64" s="170" t="s">
        <v>388</v>
      </c>
      <c r="D64" s="164" t="s">
        <v>387</v>
      </c>
      <c r="E64" s="161" t="s">
        <v>371</v>
      </c>
      <c r="F64" s="161">
        <v>3</v>
      </c>
      <c r="G64" s="161">
        <v>1</v>
      </c>
      <c r="H64" s="162">
        <v>53</v>
      </c>
      <c r="I64" s="70"/>
      <c r="J64" s="63">
        <v>14</v>
      </c>
      <c r="K64" s="63">
        <f t="shared" si="4"/>
        <v>4.5</v>
      </c>
      <c r="L64" s="64">
        <f t="shared" si="2"/>
        <v>0</v>
      </c>
      <c r="M64" s="324"/>
    </row>
    <row r="65" spans="1:13" s="1" customFormat="1" ht="24" customHeight="1" x14ac:dyDescent="0.2">
      <c r="A65" s="175"/>
      <c r="B65" s="50"/>
      <c r="C65" s="170" t="s">
        <v>24</v>
      </c>
      <c r="D65" s="164" t="s">
        <v>402</v>
      </c>
      <c r="E65" s="161" t="s">
        <v>393</v>
      </c>
      <c r="F65" s="161">
        <v>3</v>
      </c>
      <c r="G65" s="161">
        <v>2</v>
      </c>
      <c r="H65" s="162">
        <v>3</v>
      </c>
      <c r="I65" s="63"/>
      <c r="J65" s="63">
        <v>14</v>
      </c>
      <c r="K65" s="63">
        <f>F65*1</f>
        <v>3</v>
      </c>
      <c r="L65" s="64">
        <f t="shared" si="2"/>
        <v>0</v>
      </c>
      <c r="M65" s="324"/>
    </row>
    <row r="66" spans="1:13" s="1" customFormat="1" ht="15" customHeight="1" x14ac:dyDescent="0.2">
      <c r="A66" s="175"/>
      <c r="B66" s="50"/>
      <c r="C66" s="163" t="s">
        <v>408</v>
      </c>
      <c r="D66" s="164" t="s">
        <v>407</v>
      </c>
      <c r="E66" s="161" t="s">
        <v>396</v>
      </c>
      <c r="F66" s="161">
        <v>3</v>
      </c>
      <c r="G66" s="161">
        <v>2</v>
      </c>
      <c r="H66" s="162">
        <v>49</v>
      </c>
      <c r="I66" s="63"/>
      <c r="J66" s="63">
        <v>14</v>
      </c>
      <c r="K66" s="63">
        <f t="shared" si="4"/>
        <v>4.5</v>
      </c>
      <c r="L66" s="64">
        <f t="shared" si="2"/>
        <v>0</v>
      </c>
      <c r="M66" s="324"/>
    </row>
    <row r="67" spans="1:13" s="1" customFormat="1" ht="15" customHeight="1" x14ac:dyDescent="0.2">
      <c r="A67" s="175"/>
      <c r="B67" s="50"/>
      <c r="C67" s="163" t="s">
        <v>408</v>
      </c>
      <c r="D67" s="164" t="s">
        <v>407</v>
      </c>
      <c r="E67" s="161" t="s">
        <v>397</v>
      </c>
      <c r="F67" s="161">
        <v>3</v>
      </c>
      <c r="G67" s="161">
        <v>2</v>
      </c>
      <c r="H67" s="162">
        <v>42</v>
      </c>
      <c r="I67" s="69"/>
      <c r="J67" s="63">
        <v>14</v>
      </c>
      <c r="K67" s="63">
        <f t="shared" si="4"/>
        <v>4.5</v>
      </c>
      <c r="L67" s="64">
        <f t="shared" si="2"/>
        <v>0</v>
      </c>
      <c r="M67" s="324"/>
    </row>
    <row r="68" spans="1:13" s="1" customFormat="1" ht="15" customHeight="1" x14ac:dyDescent="0.2">
      <c r="A68" s="175"/>
      <c r="B68" s="50"/>
      <c r="C68" s="163" t="s">
        <v>567</v>
      </c>
      <c r="D68" s="164" t="s">
        <v>566</v>
      </c>
      <c r="E68" s="161" t="s">
        <v>564</v>
      </c>
      <c r="F68" s="161">
        <v>3</v>
      </c>
      <c r="G68" s="161">
        <v>5</v>
      </c>
      <c r="H68" s="162">
        <v>9</v>
      </c>
      <c r="I68" s="69"/>
      <c r="J68" s="63">
        <v>14</v>
      </c>
      <c r="K68" s="63">
        <f>F68*1</f>
        <v>3</v>
      </c>
      <c r="L68" s="64">
        <f t="shared" si="2"/>
        <v>0</v>
      </c>
      <c r="M68" s="324"/>
    </row>
    <row r="69" spans="1:13" s="1" customFormat="1" ht="15" customHeight="1" thickBot="1" x14ac:dyDescent="0.25">
      <c r="A69" s="176"/>
      <c r="B69" s="51"/>
      <c r="C69" s="96"/>
      <c r="D69" s="107"/>
      <c r="E69" s="255"/>
      <c r="F69" s="66"/>
      <c r="G69" s="66"/>
      <c r="H69" s="66"/>
      <c r="I69" s="66"/>
      <c r="J69" s="66"/>
      <c r="K69" s="66"/>
      <c r="L69" s="67">
        <f>SUM(L56:L68)</f>
        <v>0</v>
      </c>
      <c r="M69" s="325"/>
    </row>
    <row r="70" spans="1:13" ht="24" customHeight="1" x14ac:dyDescent="0.2">
      <c r="A70" s="55">
        <v>7</v>
      </c>
      <c r="B70" s="368" t="s">
        <v>97</v>
      </c>
      <c r="C70" s="262" t="s">
        <v>348</v>
      </c>
      <c r="D70" s="240" t="s">
        <v>347</v>
      </c>
      <c r="E70" s="157" t="s">
        <v>349</v>
      </c>
      <c r="F70" s="157">
        <v>3</v>
      </c>
      <c r="G70" s="157">
        <v>2</v>
      </c>
      <c r="H70" s="158">
        <v>3</v>
      </c>
      <c r="I70" s="72"/>
      <c r="J70" s="61">
        <v>14</v>
      </c>
      <c r="K70" s="61">
        <f>F70*1</f>
        <v>3</v>
      </c>
      <c r="L70" s="189">
        <f t="shared" ref="L70:L95" si="5">I70/J70*K70*F70</f>
        <v>0</v>
      </c>
      <c r="M70" s="351">
        <f>L82-3</f>
        <v>-3</v>
      </c>
    </row>
    <row r="71" spans="1:13" ht="24" customHeight="1" x14ac:dyDescent="0.2">
      <c r="A71" s="74"/>
      <c r="B71" s="369"/>
      <c r="C71" s="170" t="s">
        <v>356</v>
      </c>
      <c r="D71" s="164" t="s">
        <v>355</v>
      </c>
      <c r="E71" s="161" t="s">
        <v>349</v>
      </c>
      <c r="F71" s="161">
        <v>3</v>
      </c>
      <c r="G71" s="161">
        <v>2</v>
      </c>
      <c r="H71" s="162">
        <v>4</v>
      </c>
      <c r="I71" s="70"/>
      <c r="J71" s="63">
        <v>14</v>
      </c>
      <c r="K71" s="63">
        <f>F71*1</f>
        <v>3</v>
      </c>
      <c r="L71" s="64">
        <f t="shared" si="5"/>
        <v>0</v>
      </c>
      <c r="M71" s="366"/>
    </row>
    <row r="72" spans="1:13" ht="15" customHeight="1" x14ac:dyDescent="0.2">
      <c r="A72" s="74"/>
      <c r="B72" s="50"/>
      <c r="C72" s="163" t="s">
        <v>22</v>
      </c>
      <c r="D72" s="164" t="s">
        <v>19</v>
      </c>
      <c r="E72" s="161" t="s">
        <v>364</v>
      </c>
      <c r="F72" s="161">
        <v>3</v>
      </c>
      <c r="G72" s="161">
        <v>2</v>
      </c>
      <c r="H72" s="162">
        <v>47</v>
      </c>
      <c r="I72" s="70"/>
      <c r="J72" s="63">
        <v>14</v>
      </c>
      <c r="K72" s="63">
        <f t="shared" si="4"/>
        <v>4.5</v>
      </c>
      <c r="L72" s="64">
        <f t="shared" si="5"/>
        <v>0</v>
      </c>
      <c r="M72" s="366"/>
    </row>
    <row r="73" spans="1:13" ht="15" customHeight="1" x14ac:dyDescent="0.2">
      <c r="A73" s="74"/>
      <c r="B73" s="50"/>
      <c r="C73" s="163" t="s">
        <v>22</v>
      </c>
      <c r="D73" s="164" t="s">
        <v>19</v>
      </c>
      <c r="E73" s="161" t="s">
        <v>365</v>
      </c>
      <c r="F73" s="161">
        <v>3</v>
      </c>
      <c r="G73" s="161">
        <v>2</v>
      </c>
      <c r="H73" s="162">
        <v>47</v>
      </c>
      <c r="I73" s="70"/>
      <c r="J73" s="63">
        <v>14</v>
      </c>
      <c r="K73" s="63">
        <f t="shared" si="4"/>
        <v>4.5</v>
      </c>
      <c r="L73" s="64">
        <f t="shared" si="5"/>
        <v>0</v>
      </c>
      <c r="M73" s="366"/>
    </row>
    <row r="74" spans="1:13" ht="15" customHeight="1" x14ac:dyDescent="0.2">
      <c r="A74" s="59"/>
      <c r="B74" s="50"/>
      <c r="C74" s="163" t="s">
        <v>392</v>
      </c>
      <c r="D74" s="164" t="s">
        <v>391</v>
      </c>
      <c r="E74" s="161" t="s">
        <v>393</v>
      </c>
      <c r="F74" s="161">
        <v>3</v>
      </c>
      <c r="G74" s="161">
        <v>2</v>
      </c>
      <c r="H74" s="162">
        <v>3</v>
      </c>
      <c r="I74" s="63"/>
      <c r="J74" s="63">
        <v>14</v>
      </c>
      <c r="K74" s="63">
        <f>F74*1</f>
        <v>3</v>
      </c>
      <c r="L74" s="64">
        <f t="shared" si="5"/>
        <v>0</v>
      </c>
      <c r="M74" s="366"/>
    </row>
    <row r="75" spans="1:13" ht="24" customHeight="1" x14ac:dyDescent="0.2">
      <c r="A75" s="59"/>
      <c r="B75" s="50"/>
      <c r="C75" s="170" t="s">
        <v>395</v>
      </c>
      <c r="D75" s="164" t="s">
        <v>394</v>
      </c>
      <c r="E75" s="161" t="s">
        <v>396</v>
      </c>
      <c r="F75" s="161">
        <v>3</v>
      </c>
      <c r="G75" s="161">
        <v>2</v>
      </c>
      <c r="H75" s="162">
        <v>49</v>
      </c>
      <c r="I75" s="63"/>
      <c r="J75" s="63">
        <v>14</v>
      </c>
      <c r="K75" s="63">
        <f t="shared" si="4"/>
        <v>4.5</v>
      </c>
      <c r="L75" s="64">
        <f t="shared" si="5"/>
        <v>0</v>
      </c>
      <c r="M75" s="366"/>
    </row>
    <row r="76" spans="1:13" ht="24" customHeight="1" x14ac:dyDescent="0.2">
      <c r="A76" s="59"/>
      <c r="B76" s="50"/>
      <c r="C76" s="170" t="s">
        <v>395</v>
      </c>
      <c r="D76" s="164" t="s">
        <v>394</v>
      </c>
      <c r="E76" s="161" t="s">
        <v>397</v>
      </c>
      <c r="F76" s="161">
        <v>3</v>
      </c>
      <c r="G76" s="161">
        <v>2</v>
      </c>
      <c r="H76" s="162">
        <v>42</v>
      </c>
      <c r="I76" s="63"/>
      <c r="J76" s="63">
        <v>14</v>
      </c>
      <c r="K76" s="63">
        <f t="shared" si="4"/>
        <v>4.5</v>
      </c>
      <c r="L76" s="64">
        <f t="shared" si="5"/>
        <v>0</v>
      </c>
      <c r="M76" s="366"/>
    </row>
    <row r="77" spans="1:13" ht="24" customHeight="1" x14ac:dyDescent="0.2">
      <c r="A77" s="59"/>
      <c r="B77" s="50"/>
      <c r="C77" s="170" t="s">
        <v>401</v>
      </c>
      <c r="D77" s="164" t="s">
        <v>400</v>
      </c>
      <c r="E77" s="161" t="s">
        <v>393</v>
      </c>
      <c r="F77" s="161">
        <v>3</v>
      </c>
      <c r="G77" s="161">
        <v>1</v>
      </c>
      <c r="H77" s="162">
        <v>9</v>
      </c>
      <c r="I77" s="63"/>
      <c r="J77" s="63">
        <v>14</v>
      </c>
      <c r="K77" s="63">
        <f>F77*1</f>
        <v>3</v>
      </c>
      <c r="L77" s="64">
        <f t="shared" si="5"/>
        <v>0</v>
      </c>
      <c r="M77" s="366"/>
    </row>
    <row r="78" spans="1:13" ht="15" customHeight="1" x14ac:dyDescent="0.2">
      <c r="A78" s="59"/>
      <c r="B78" s="50"/>
      <c r="C78" s="163" t="s">
        <v>410</v>
      </c>
      <c r="D78" s="164" t="s">
        <v>409</v>
      </c>
      <c r="E78" s="161" t="s">
        <v>374</v>
      </c>
      <c r="F78" s="161">
        <v>3</v>
      </c>
      <c r="G78" s="161">
        <v>2</v>
      </c>
      <c r="H78" s="162">
        <v>33</v>
      </c>
      <c r="I78" s="69"/>
      <c r="J78" s="63">
        <v>14</v>
      </c>
      <c r="K78" s="63">
        <f t="shared" ref="K78:K81" si="6">F78*1</f>
        <v>3</v>
      </c>
      <c r="L78" s="64">
        <f t="shared" si="5"/>
        <v>0</v>
      </c>
      <c r="M78" s="366"/>
    </row>
    <row r="79" spans="1:13" ht="15" customHeight="1" x14ac:dyDescent="0.2">
      <c r="A79" s="59"/>
      <c r="B79" s="50"/>
      <c r="C79" s="163" t="s">
        <v>412</v>
      </c>
      <c r="D79" s="164" t="s">
        <v>411</v>
      </c>
      <c r="E79" s="161" t="s">
        <v>393</v>
      </c>
      <c r="F79" s="161">
        <v>3</v>
      </c>
      <c r="G79" s="161">
        <v>1</v>
      </c>
      <c r="H79" s="162">
        <v>5</v>
      </c>
      <c r="I79" s="69"/>
      <c r="J79" s="63">
        <v>14</v>
      </c>
      <c r="K79" s="63">
        <f t="shared" si="6"/>
        <v>3</v>
      </c>
      <c r="L79" s="64">
        <f t="shared" si="5"/>
        <v>0</v>
      </c>
      <c r="M79" s="366"/>
    </row>
    <row r="80" spans="1:13" ht="15" customHeight="1" x14ac:dyDescent="0.2">
      <c r="A80" s="59"/>
      <c r="B80" s="50"/>
      <c r="C80" s="163" t="s">
        <v>416</v>
      </c>
      <c r="D80" s="164" t="s">
        <v>415</v>
      </c>
      <c r="E80" s="161" t="s">
        <v>393</v>
      </c>
      <c r="F80" s="161">
        <v>3</v>
      </c>
      <c r="G80" s="161">
        <v>2</v>
      </c>
      <c r="H80" s="162">
        <v>20</v>
      </c>
      <c r="I80" s="69"/>
      <c r="J80" s="63">
        <v>14</v>
      </c>
      <c r="K80" s="63">
        <f t="shared" si="6"/>
        <v>3</v>
      </c>
      <c r="L80" s="64">
        <f t="shared" si="5"/>
        <v>0</v>
      </c>
      <c r="M80" s="366"/>
    </row>
    <row r="81" spans="1:13" ht="15" customHeight="1" x14ac:dyDescent="0.2">
      <c r="A81" s="59"/>
      <c r="B81" s="50"/>
      <c r="C81" s="163" t="s">
        <v>563</v>
      </c>
      <c r="D81" s="164" t="s">
        <v>562</v>
      </c>
      <c r="E81" s="161" t="s">
        <v>564</v>
      </c>
      <c r="F81" s="161">
        <v>3</v>
      </c>
      <c r="G81" s="161">
        <v>4</v>
      </c>
      <c r="H81" s="162">
        <v>9</v>
      </c>
      <c r="I81" s="69"/>
      <c r="J81" s="63">
        <v>14</v>
      </c>
      <c r="K81" s="63">
        <f t="shared" si="6"/>
        <v>3</v>
      </c>
      <c r="L81" s="64">
        <f t="shared" si="5"/>
        <v>0</v>
      </c>
      <c r="M81" s="366"/>
    </row>
    <row r="82" spans="1:13" ht="15" customHeight="1" thickBot="1" x14ac:dyDescent="0.25">
      <c r="A82" s="60"/>
      <c r="B82" s="51"/>
      <c r="C82" s="96"/>
      <c r="D82" s="107"/>
      <c r="E82" s="255"/>
      <c r="F82" s="66"/>
      <c r="G82" s="66"/>
      <c r="H82" s="66"/>
      <c r="I82" s="66"/>
      <c r="J82" s="66"/>
      <c r="K82" s="66"/>
      <c r="L82" s="67">
        <f>SUM(L70:L81)</f>
        <v>0</v>
      </c>
      <c r="M82" s="367"/>
    </row>
    <row r="83" spans="1:13" ht="30" x14ac:dyDescent="0.2">
      <c r="A83" s="58">
        <v>8</v>
      </c>
      <c r="B83" s="200" t="s">
        <v>105</v>
      </c>
      <c r="C83" s="223" t="s">
        <v>369</v>
      </c>
      <c r="D83" s="240" t="s">
        <v>368</v>
      </c>
      <c r="E83" s="157" t="s">
        <v>371</v>
      </c>
      <c r="F83" s="157">
        <v>3</v>
      </c>
      <c r="G83" s="157">
        <v>1</v>
      </c>
      <c r="H83" s="158">
        <v>50</v>
      </c>
      <c r="I83" s="61"/>
      <c r="J83" s="61">
        <v>14</v>
      </c>
      <c r="K83" s="61">
        <f t="shared" si="4"/>
        <v>4.5</v>
      </c>
      <c r="L83" s="189">
        <f t="shared" si="5"/>
        <v>0</v>
      </c>
      <c r="M83" s="364">
        <f>L89-6</f>
        <v>-6</v>
      </c>
    </row>
    <row r="84" spans="1:13" ht="15" customHeight="1" x14ac:dyDescent="0.2">
      <c r="A84" s="59"/>
      <c r="B84" s="50"/>
      <c r="C84" s="163" t="s">
        <v>373</v>
      </c>
      <c r="D84" s="164" t="s">
        <v>372</v>
      </c>
      <c r="E84" s="161" t="s">
        <v>374</v>
      </c>
      <c r="F84" s="161">
        <v>3</v>
      </c>
      <c r="G84" s="161">
        <v>1</v>
      </c>
      <c r="H84" s="162">
        <v>13</v>
      </c>
      <c r="I84" s="63"/>
      <c r="J84" s="63">
        <v>14</v>
      </c>
      <c r="K84" s="63">
        <f>F84*1</f>
        <v>3</v>
      </c>
      <c r="L84" s="64">
        <f t="shared" si="5"/>
        <v>0</v>
      </c>
      <c r="M84" s="349"/>
    </row>
    <row r="85" spans="1:13" ht="24" customHeight="1" x14ac:dyDescent="0.2">
      <c r="A85" s="59"/>
      <c r="B85" s="50"/>
      <c r="C85" s="170" t="s">
        <v>384</v>
      </c>
      <c r="D85" s="164" t="s">
        <v>383</v>
      </c>
      <c r="E85" s="161" t="s">
        <v>371</v>
      </c>
      <c r="F85" s="161">
        <v>3</v>
      </c>
      <c r="G85" s="161">
        <v>1</v>
      </c>
      <c r="H85" s="162">
        <v>52</v>
      </c>
      <c r="I85" s="63"/>
      <c r="J85" s="63">
        <v>14</v>
      </c>
      <c r="K85" s="63">
        <f t="shared" si="4"/>
        <v>4.5</v>
      </c>
      <c r="L85" s="64">
        <f t="shared" si="5"/>
        <v>0</v>
      </c>
      <c r="M85" s="349"/>
    </row>
    <row r="86" spans="1:13" ht="24" customHeight="1" x14ac:dyDescent="0.2">
      <c r="A86" s="74"/>
      <c r="B86" s="50"/>
      <c r="C86" s="170" t="s">
        <v>399</v>
      </c>
      <c r="D86" s="164" t="s">
        <v>398</v>
      </c>
      <c r="E86" s="161" t="s">
        <v>393</v>
      </c>
      <c r="F86" s="161">
        <v>3</v>
      </c>
      <c r="G86" s="161">
        <v>2</v>
      </c>
      <c r="H86" s="162">
        <v>17</v>
      </c>
      <c r="I86" s="70"/>
      <c r="J86" s="63">
        <v>14</v>
      </c>
      <c r="K86" s="63">
        <f>F86*1</f>
        <v>3</v>
      </c>
      <c r="L86" s="64">
        <f t="shared" si="5"/>
        <v>0</v>
      </c>
      <c r="M86" s="349"/>
    </row>
    <row r="87" spans="1:13" ht="15" customHeight="1" x14ac:dyDescent="0.2">
      <c r="A87" s="74"/>
      <c r="B87" s="50"/>
      <c r="C87" s="163" t="s">
        <v>414</v>
      </c>
      <c r="D87" s="164" t="s">
        <v>413</v>
      </c>
      <c r="E87" s="161" t="s">
        <v>396</v>
      </c>
      <c r="F87" s="161">
        <v>3</v>
      </c>
      <c r="G87" s="161">
        <v>2</v>
      </c>
      <c r="H87" s="162">
        <v>49</v>
      </c>
      <c r="I87" s="70"/>
      <c r="J87" s="63">
        <v>14</v>
      </c>
      <c r="K87" s="63">
        <f t="shared" si="4"/>
        <v>4.5</v>
      </c>
      <c r="L87" s="64">
        <f t="shared" si="5"/>
        <v>0</v>
      </c>
      <c r="M87" s="349"/>
    </row>
    <row r="88" spans="1:13" ht="15" customHeight="1" x14ac:dyDescent="0.2">
      <c r="A88" s="74"/>
      <c r="B88" s="50"/>
      <c r="C88" s="163" t="s">
        <v>414</v>
      </c>
      <c r="D88" s="164" t="s">
        <v>413</v>
      </c>
      <c r="E88" s="161" t="s">
        <v>397</v>
      </c>
      <c r="F88" s="161">
        <v>3</v>
      </c>
      <c r="G88" s="161">
        <v>2</v>
      </c>
      <c r="H88" s="162">
        <v>42</v>
      </c>
      <c r="I88" s="77"/>
      <c r="J88" s="63">
        <v>14</v>
      </c>
      <c r="K88" s="63">
        <f t="shared" si="4"/>
        <v>4.5</v>
      </c>
      <c r="L88" s="64">
        <f t="shared" si="5"/>
        <v>0</v>
      </c>
      <c r="M88" s="349"/>
    </row>
    <row r="89" spans="1:13" ht="15" customHeight="1" thickBot="1" x14ac:dyDescent="0.25">
      <c r="A89" s="75"/>
      <c r="B89" s="93"/>
      <c r="C89" s="71"/>
      <c r="D89" s="258"/>
      <c r="E89" s="258"/>
      <c r="F89" s="242"/>
      <c r="G89" s="71"/>
      <c r="H89" s="71"/>
      <c r="I89" s="71"/>
      <c r="J89" s="66"/>
      <c r="K89" s="66"/>
      <c r="L89" s="67">
        <f>SUM(L83:L88)</f>
        <v>0</v>
      </c>
      <c r="M89" s="365"/>
    </row>
    <row r="90" spans="1:13" ht="15" customHeight="1" x14ac:dyDescent="0.2">
      <c r="A90" s="55">
        <v>9</v>
      </c>
      <c r="B90" s="49" t="s">
        <v>102</v>
      </c>
      <c r="C90" s="223" t="s">
        <v>363</v>
      </c>
      <c r="D90" s="240" t="s">
        <v>21</v>
      </c>
      <c r="E90" s="157" t="s">
        <v>364</v>
      </c>
      <c r="F90" s="157">
        <v>3</v>
      </c>
      <c r="G90" s="157">
        <v>1</v>
      </c>
      <c r="H90" s="158">
        <v>46</v>
      </c>
      <c r="I90" s="72"/>
      <c r="J90" s="61">
        <v>14</v>
      </c>
      <c r="K90" s="61">
        <f t="shared" si="4"/>
        <v>4.5</v>
      </c>
      <c r="L90" s="62">
        <f t="shared" si="5"/>
        <v>0</v>
      </c>
      <c r="M90" s="351">
        <f>L96-6</f>
        <v>-6</v>
      </c>
    </row>
    <row r="91" spans="1:13" ht="30" customHeight="1" x14ac:dyDescent="0.2">
      <c r="A91" s="74"/>
      <c r="B91" s="50"/>
      <c r="C91" s="163" t="s">
        <v>363</v>
      </c>
      <c r="D91" s="164" t="s">
        <v>21</v>
      </c>
      <c r="E91" s="161" t="s">
        <v>365</v>
      </c>
      <c r="F91" s="161">
        <v>3</v>
      </c>
      <c r="G91" s="161">
        <v>1</v>
      </c>
      <c r="H91" s="162">
        <v>44</v>
      </c>
      <c r="I91" s="70"/>
      <c r="J91" s="63">
        <v>14</v>
      </c>
      <c r="K91" s="63">
        <f t="shared" si="4"/>
        <v>4.5</v>
      </c>
      <c r="L91" s="68">
        <f t="shared" si="5"/>
        <v>0</v>
      </c>
      <c r="M91" s="352"/>
    </row>
    <row r="92" spans="1:13" ht="15" customHeight="1" x14ac:dyDescent="0.2">
      <c r="A92" s="74"/>
      <c r="B92" s="50"/>
      <c r="C92" s="163" t="s">
        <v>157</v>
      </c>
      <c r="D92" s="164" t="s">
        <v>314</v>
      </c>
      <c r="E92" s="161" t="s">
        <v>364</v>
      </c>
      <c r="F92" s="161">
        <v>3</v>
      </c>
      <c r="G92" s="161">
        <v>2</v>
      </c>
      <c r="H92" s="162">
        <v>45</v>
      </c>
      <c r="I92" s="70"/>
      <c r="J92" s="63">
        <v>14</v>
      </c>
      <c r="K92" s="63">
        <f t="shared" si="4"/>
        <v>4.5</v>
      </c>
      <c r="L92" s="68">
        <f t="shared" si="5"/>
        <v>0</v>
      </c>
      <c r="M92" s="352"/>
    </row>
    <row r="93" spans="1:13" ht="15" customHeight="1" x14ac:dyDescent="0.2">
      <c r="A93" s="74"/>
      <c r="B93" s="50"/>
      <c r="C93" s="163" t="s">
        <v>157</v>
      </c>
      <c r="D93" s="164" t="s">
        <v>314</v>
      </c>
      <c r="E93" s="161" t="s">
        <v>365</v>
      </c>
      <c r="F93" s="161">
        <v>3</v>
      </c>
      <c r="G93" s="161">
        <v>2</v>
      </c>
      <c r="H93" s="162">
        <v>44</v>
      </c>
      <c r="I93" s="70"/>
      <c r="J93" s="63">
        <v>14</v>
      </c>
      <c r="K93" s="63">
        <f t="shared" si="4"/>
        <v>4.5</v>
      </c>
      <c r="L93" s="68">
        <f t="shared" si="5"/>
        <v>0</v>
      </c>
      <c r="M93" s="352"/>
    </row>
    <row r="94" spans="1:13" ht="15" customHeight="1" x14ac:dyDescent="0.2">
      <c r="A94" s="74"/>
      <c r="B94" s="50"/>
      <c r="C94" s="163" t="s">
        <v>369</v>
      </c>
      <c r="D94" s="164" t="s">
        <v>368</v>
      </c>
      <c r="E94" s="161" t="s">
        <v>370</v>
      </c>
      <c r="F94" s="161">
        <v>3</v>
      </c>
      <c r="G94" s="161">
        <v>1</v>
      </c>
      <c r="H94" s="162">
        <v>51</v>
      </c>
      <c r="I94" s="70"/>
      <c r="J94" s="63">
        <v>14</v>
      </c>
      <c r="K94" s="63">
        <f t="shared" si="4"/>
        <v>4.5</v>
      </c>
      <c r="L94" s="68">
        <f t="shared" si="5"/>
        <v>0</v>
      </c>
      <c r="M94" s="352"/>
    </row>
    <row r="95" spans="1:13" ht="15" customHeight="1" x14ac:dyDescent="0.2">
      <c r="A95" s="74"/>
      <c r="B95" s="50"/>
      <c r="C95" s="163" t="s">
        <v>416</v>
      </c>
      <c r="D95" s="164" t="s">
        <v>415</v>
      </c>
      <c r="E95" s="161" t="s">
        <v>393</v>
      </c>
      <c r="F95" s="161">
        <v>3</v>
      </c>
      <c r="G95" s="161">
        <v>2</v>
      </c>
      <c r="H95" s="162">
        <v>20</v>
      </c>
      <c r="I95" s="77"/>
      <c r="J95" s="63">
        <v>14</v>
      </c>
      <c r="K95" s="63">
        <f>F95*1</f>
        <v>3</v>
      </c>
      <c r="L95" s="68">
        <f t="shared" si="5"/>
        <v>0</v>
      </c>
      <c r="M95" s="352"/>
    </row>
    <row r="96" spans="1:13" ht="15" customHeight="1" thickBot="1" x14ac:dyDescent="0.25">
      <c r="A96" s="75"/>
      <c r="B96" s="93"/>
      <c r="C96" s="71"/>
      <c r="D96" s="258"/>
      <c r="E96" s="258"/>
      <c r="F96" s="242"/>
      <c r="G96" s="71"/>
      <c r="H96" s="71"/>
      <c r="I96" s="71"/>
      <c r="J96" s="66"/>
      <c r="K96" s="66"/>
      <c r="L96" s="67">
        <f>SUM(L90:L95)</f>
        <v>0</v>
      </c>
      <c r="M96" s="353"/>
    </row>
    <row r="97" spans="1:13" ht="15" customHeight="1" x14ac:dyDescent="0.2">
      <c r="A97" s="55">
        <v>10</v>
      </c>
      <c r="B97" s="359" t="s">
        <v>595</v>
      </c>
      <c r="C97" s="223" t="s">
        <v>22</v>
      </c>
      <c r="D97" s="240" t="s">
        <v>19</v>
      </c>
      <c r="E97" s="157" t="s">
        <v>364</v>
      </c>
      <c r="F97" s="157">
        <v>3</v>
      </c>
      <c r="G97" s="157">
        <v>2</v>
      </c>
      <c r="H97" s="158">
        <v>47</v>
      </c>
      <c r="I97" s="32"/>
      <c r="J97" s="183">
        <v>14</v>
      </c>
      <c r="K97" s="183">
        <f t="shared" si="4"/>
        <v>4.5</v>
      </c>
      <c r="L97" s="257">
        <f>I97/J97*K97*F97</f>
        <v>0</v>
      </c>
      <c r="M97" s="351">
        <f>L104-6</f>
        <v>-6</v>
      </c>
    </row>
    <row r="98" spans="1:13" ht="15" customHeight="1" x14ac:dyDescent="0.2">
      <c r="A98" s="74"/>
      <c r="B98" s="360"/>
      <c r="C98" s="163" t="s">
        <v>22</v>
      </c>
      <c r="D98" s="164" t="s">
        <v>19</v>
      </c>
      <c r="E98" s="161" t="s">
        <v>365</v>
      </c>
      <c r="F98" s="161">
        <v>3</v>
      </c>
      <c r="G98" s="161">
        <v>2</v>
      </c>
      <c r="H98" s="162">
        <v>47</v>
      </c>
      <c r="I98" s="70"/>
      <c r="J98" s="63">
        <v>14</v>
      </c>
      <c r="K98" s="63">
        <f t="shared" si="4"/>
        <v>4.5</v>
      </c>
      <c r="L98" s="222">
        <f>I98/J98*K98*F98</f>
        <v>0</v>
      </c>
      <c r="M98" s="352"/>
    </row>
    <row r="99" spans="1:13" ht="15" customHeight="1" x14ac:dyDescent="0.2">
      <c r="A99" s="74"/>
      <c r="B99" s="15"/>
      <c r="C99" s="163" t="s">
        <v>210</v>
      </c>
      <c r="D99" s="164" t="s">
        <v>209</v>
      </c>
      <c r="E99" s="161" t="s">
        <v>364</v>
      </c>
      <c r="F99" s="161">
        <v>3</v>
      </c>
      <c r="G99" s="161">
        <v>2</v>
      </c>
      <c r="H99" s="162">
        <v>56</v>
      </c>
      <c r="I99" s="70"/>
      <c r="J99" s="63">
        <v>14</v>
      </c>
      <c r="K99" s="63">
        <f t="shared" si="4"/>
        <v>4.5</v>
      </c>
      <c r="L99" s="222">
        <f t="shared" ref="L99:L103" si="7">I99/J99*K99*F99</f>
        <v>0</v>
      </c>
      <c r="M99" s="352"/>
    </row>
    <row r="100" spans="1:13" ht="15" customHeight="1" x14ac:dyDescent="0.2">
      <c r="A100" s="74"/>
      <c r="B100" s="15"/>
      <c r="C100" s="163" t="s">
        <v>210</v>
      </c>
      <c r="D100" s="164" t="s">
        <v>209</v>
      </c>
      <c r="E100" s="161" t="s">
        <v>365</v>
      </c>
      <c r="F100" s="161">
        <v>3</v>
      </c>
      <c r="G100" s="161">
        <v>2</v>
      </c>
      <c r="H100" s="162">
        <v>47</v>
      </c>
      <c r="I100" s="70"/>
      <c r="J100" s="63">
        <v>14</v>
      </c>
      <c r="K100" s="63">
        <f t="shared" si="4"/>
        <v>4.5</v>
      </c>
      <c r="L100" s="222">
        <f t="shared" si="7"/>
        <v>0</v>
      </c>
      <c r="M100" s="352"/>
    </row>
    <row r="101" spans="1:13" ht="15" customHeight="1" x14ac:dyDescent="0.2">
      <c r="A101" s="74"/>
      <c r="B101" s="15"/>
      <c r="C101" s="163" t="s">
        <v>380</v>
      </c>
      <c r="D101" s="164" t="s">
        <v>379</v>
      </c>
      <c r="E101" s="161" t="s">
        <v>371</v>
      </c>
      <c r="F101" s="161">
        <v>3</v>
      </c>
      <c r="G101" s="161">
        <v>2</v>
      </c>
      <c r="H101" s="162">
        <v>52</v>
      </c>
      <c r="I101" s="70"/>
      <c r="J101" s="63">
        <v>14</v>
      </c>
      <c r="K101" s="63">
        <f t="shared" si="4"/>
        <v>4.5</v>
      </c>
      <c r="L101" s="222">
        <f t="shared" si="7"/>
        <v>0</v>
      </c>
      <c r="M101" s="352"/>
    </row>
    <row r="102" spans="1:13" ht="15" customHeight="1" x14ac:dyDescent="0.2">
      <c r="A102" s="74"/>
      <c r="B102" s="15"/>
      <c r="C102" s="163" t="s">
        <v>390</v>
      </c>
      <c r="D102" s="164" t="s">
        <v>389</v>
      </c>
      <c r="E102" s="161" t="s">
        <v>370</v>
      </c>
      <c r="F102" s="161">
        <v>3</v>
      </c>
      <c r="G102" s="161">
        <v>2</v>
      </c>
      <c r="H102" s="162">
        <v>52</v>
      </c>
      <c r="I102" s="70"/>
      <c r="J102" s="63">
        <v>14</v>
      </c>
      <c r="K102" s="63">
        <f t="shared" si="4"/>
        <v>4.5</v>
      </c>
      <c r="L102" s="222">
        <f t="shared" si="7"/>
        <v>0</v>
      </c>
      <c r="M102" s="352"/>
    </row>
    <row r="103" spans="1:13" ht="15" customHeight="1" x14ac:dyDescent="0.2">
      <c r="A103" s="74"/>
      <c r="B103" s="15"/>
      <c r="C103" s="163" t="s">
        <v>390</v>
      </c>
      <c r="D103" s="164" t="s">
        <v>389</v>
      </c>
      <c r="E103" s="161" t="s">
        <v>371</v>
      </c>
      <c r="F103" s="161">
        <v>3</v>
      </c>
      <c r="G103" s="161">
        <v>2</v>
      </c>
      <c r="H103" s="162">
        <v>51</v>
      </c>
      <c r="I103" s="70"/>
      <c r="J103" s="63">
        <v>14</v>
      </c>
      <c r="K103" s="63">
        <f t="shared" si="4"/>
        <v>4.5</v>
      </c>
      <c r="L103" s="222">
        <f t="shared" si="7"/>
        <v>0</v>
      </c>
      <c r="M103" s="352"/>
    </row>
    <row r="104" spans="1:13" ht="15" customHeight="1" thickBot="1" x14ac:dyDescent="0.25">
      <c r="A104" s="75"/>
      <c r="B104" s="52"/>
      <c r="C104" s="71"/>
      <c r="D104" s="258"/>
      <c r="E104" s="258"/>
      <c r="F104" s="242"/>
      <c r="G104" s="71"/>
      <c r="H104" s="71"/>
      <c r="I104" s="259"/>
      <c r="J104" s="190"/>
      <c r="K104" s="190"/>
      <c r="L104" s="260">
        <f>SUM(L97:L103)</f>
        <v>0</v>
      </c>
      <c r="M104" s="353"/>
    </row>
    <row r="105" spans="1:13" ht="15" customHeight="1" x14ac:dyDescent="0.2">
      <c r="A105" s="178"/>
      <c r="B105" s="179"/>
      <c r="C105" s="155"/>
      <c r="D105" s="180"/>
      <c r="E105" s="180"/>
      <c r="F105" s="181"/>
      <c r="G105" s="155"/>
      <c r="H105" s="155"/>
      <c r="I105" s="155"/>
      <c r="J105" s="144"/>
      <c r="K105" s="144"/>
      <c r="L105" s="156"/>
      <c r="M105" s="182"/>
    </row>
    <row r="106" spans="1:13" ht="15.75" x14ac:dyDescent="0.2">
      <c r="A106" s="12"/>
      <c r="B106" s="22"/>
      <c r="C106" s="6"/>
      <c r="D106" s="12"/>
      <c r="E106" s="12"/>
      <c r="F106" s="12"/>
      <c r="G106" s="6"/>
      <c r="H106" s="6"/>
      <c r="I106" s="18"/>
      <c r="J106" s="21" t="s">
        <v>622</v>
      </c>
      <c r="K106" s="6"/>
      <c r="L106" s="12"/>
      <c r="M106" s="13"/>
    </row>
    <row r="107" spans="1:13" ht="15.75" x14ac:dyDescent="0.2">
      <c r="A107" s="12"/>
      <c r="B107" s="22"/>
      <c r="C107" s="6"/>
      <c r="D107" s="12"/>
      <c r="E107" s="12"/>
      <c r="F107" s="12"/>
      <c r="G107" s="6"/>
      <c r="H107" s="6"/>
      <c r="I107" s="18"/>
      <c r="J107" s="5"/>
      <c r="K107" s="6"/>
      <c r="L107" s="12"/>
      <c r="M107" s="13"/>
    </row>
    <row r="108" spans="1:13" ht="13.5" x14ac:dyDescent="0.2">
      <c r="A108" s="12"/>
      <c r="B108" s="22"/>
      <c r="C108" s="6"/>
      <c r="D108" s="12"/>
      <c r="E108" s="12"/>
      <c r="F108" s="12"/>
      <c r="G108" s="6"/>
      <c r="H108" s="6"/>
      <c r="I108" s="18"/>
      <c r="J108" s="6"/>
      <c r="K108" s="6"/>
      <c r="L108" s="12"/>
      <c r="M108" s="13"/>
    </row>
    <row r="109" spans="1:13" ht="13.5" x14ac:dyDescent="0.2">
      <c r="A109" s="12"/>
      <c r="B109" s="22"/>
      <c r="C109" s="6"/>
      <c r="D109" s="12"/>
      <c r="E109" s="12"/>
      <c r="F109" s="12"/>
      <c r="G109" s="6"/>
      <c r="H109" s="6"/>
      <c r="I109" s="18"/>
      <c r="J109" s="6"/>
      <c r="K109" s="6"/>
      <c r="L109" s="12"/>
      <c r="M109" s="13"/>
    </row>
    <row r="110" spans="1:13" ht="13.5" x14ac:dyDescent="0.2">
      <c r="A110" s="12"/>
      <c r="B110" s="22"/>
      <c r="C110" s="6"/>
      <c r="D110" s="12"/>
      <c r="E110" s="12"/>
      <c r="F110" s="12"/>
      <c r="G110" s="6"/>
      <c r="H110" s="6"/>
      <c r="I110" s="18"/>
      <c r="J110" s="6"/>
      <c r="K110" s="6"/>
      <c r="L110" s="12"/>
      <c r="M110" s="13"/>
    </row>
    <row r="111" spans="1:13" ht="15.75" x14ac:dyDescent="0.2">
      <c r="A111" s="12"/>
      <c r="B111" s="22"/>
      <c r="C111" s="6"/>
      <c r="D111" s="12"/>
      <c r="E111" s="12"/>
      <c r="F111" s="12"/>
      <c r="G111" s="6"/>
      <c r="H111" s="6"/>
      <c r="I111" s="18"/>
      <c r="J111" s="393"/>
      <c r="K111" s="395"/>
      <c r="L111" s="396"/>
      <c r="M111" s="13"/>
    </row>
    <row r="112" spans="1:13" ht="15.75" x14ac:dyDescent="0.2">
      <c r="A112" s="12"/>
      <c r="B112" s="22"/>
      <c r="C112" s="6"/>
      <c r="D112" s="12"/>
      <c r="E112" s="12"/>
      <c r="F112" s="12"/>
      <c r="G112" s="6"/>
      <c r="H112" s="6"/>
      <c r="I112" s="18"/>
      <c r="J112" s="21" t="s">
        <v>619</v>
      </c>
      <c r="K112" s="6"/>
      <c r="L112" s="12"/>
      <c r="M112" s="13"/>
    </row>
    <row r="113" spans="1:13" ht="13.5" x14ac:dyDescent="0.2">
      <c r="A113" s="12"/>
      <c r="B113" s="22"/>
      <c r="C113" s="6"/>
      <c r="D113" s="12"/>
      <c r="E113" s="12"/>
      <c r="F113" s="12"/>
      <c r="G113" s="6"/>
      <c r="H113" s="6"/>
      <c r="I113" s="18"/>
      <c r="J113" s="10"/>
      <c r="K113" s="6"/>
      <c r="L113" s="12"/>
      <c r="M113" s="13"/>
    </row>
    <row r="114" spans="1:13" ht="13.5" x14ac:dyDescent="0.2">
      <c r="A114" s="12"/>
      <c r="B114" s="22"/>
      <c r="C114" s="6"/>
      <c r="D114" s="12"/>
      <c r="E114" s="12"/>
      <c r="F114" s="12"/>
      <c r="G114" s="6"/>
      <c r="H114" s="6"/>
      <c r="I114" s="18"/>
      <c r="J114" s="22"/>
      <c r="K114" s="6"/>
      <c r="L114" s="12"/>
      <c r="M114" s="13"/>
    </row>
    <row r="115" spans="1:13" ht="13.5" x14ac:dyDescent="0.2">
      <c r="A115" s="12"/>
      <c r="B115" s="22"/>
      <c r="C115" s="6"/>
      <c r="D115" s="12"/>
      <c r="E115" s="12"/>
      <c r="F115" s="12"/>
      <c r="G115" s="6"/>
      <c r="H115" s="6"/>
      <c r="I115" s="18"/>
      <c r="J115" s="22"/>
      <c r="K115" s="6"/>
      <c r="L115" s="12"/>
      <c r="M115" s="13"/>
    </row>
    <row r="116" spans="1:13" ht="13.5" x14ac:dyDescent="0.2">
      <c r="A116" s="12"/>
      <c r="B116" s="22"/>
      <c r="C116" s="6"/>
      <c r="D116" s="12"/>
      <c r="E116" s="12"/>
      <c r="F116" s="12"/>
      <c r="G116" s="6"/>
      <c r="H116" s="6"/>
      <c r="I116" s="18"/>
      <c r="J116" s="22"/>
      <c r="K116" s="6"/>
      <c r="L116" s="12"/>
      <c r="M116" s="13"/>
    </row>
    <row r="117" spans="1:13" ht="13.5" x14ac:dyDescent="0.2">
      <c r="A117" s="12"/>
      <c r="B117" s="22"/>
      <c r="C117" s="6"/>
      <c r="D117" s="12"/>
      <c r="E117" s="12"/>
      <c r="F117" s="12"/>
      <c r="G117" s="6"/>
      <c r="H117" s="6"/>
      <c r="I117" s="18"/>
      <c r="J117" s="22"/>
      <c r="K117" s="6"/>
      <c r="L117" s="12"/>
      <c r="M117" s="13"/>
    </row>
    <row r="118" spans="1:13" ht="13.5" x14ac:dyDescent="0.2">
      <c r="A118" s="12"/>
      <c r="B118" s="22"/>
      <c r="C118" s="6"/>
      <c r="D118" s="12"/>
      <c r="E118" s="12"/>
      <c r="F118" s="12"/>
      <c r="G118" s="6"/>
      <c r="H118" s="6"/>
      <c r="I118" s="18"/>
      <c r="J118" s="22"/>
      <c r="K118" s="6"/>
      <c r="L118" s="12"/>
      <c r="M118" s="13"/>
    </row>
    <row r="119" spans="1:13" ht="13.5" x14ac:dyDescent="0.2">
      <c r="A119" s="12"/>
      <c r="B119" s="22"/>
      <c r="C119" s="6"/>
      <c r="D119" s="12"/>
      <c r="E119" s="12"/>
      <c r="F119" s="12"/>
      <c r="G119" s="6"/>
      <c r="H119" s="6"/>
      <c r="I119" s="18"/>
      <c r="J119" s="22"/>
      <c r="K119" s="6"/>
      <c r="L119" s="12"/>
      <c r="M119" s="13"/>
    </row>
    <row r="120" spans="1:13" ht="13.5" x14ac:dyDescent="0.2">
      <c r="A120" s="12"/>
      <c r="B120" s="22"/>
      <c r="C120" s="6"/>
      <c r="D120" s="12"/>
      <c r="E120" s="12"/>
      <c r="F120" s="12"/>
      <c r="G120" s="6"/>
      <c r="H120" s="6"/>
      <c r="I120" s="18"/>
      <c r="J120" s="22"/>
      <c r="K120" s="6"/>
      <c r="L120" s="12"/>
      <c r="M120" s="13"/>
    </row>
    <row r="121" spans="1:13" ht="13.5" x14ac:dyDescent="0.2">
      <c r="A121" s="12"/>
      <c r="B121" s="22"/>
      <c r="C121" s="6"/>
      <c r="D121" s="12"/>
      <c r="E121" s="12"/>
      <c r="F121" s="12"/>
      <c r="G121" s="6"/>
      <c r="H121" s="6"/>
      <c r="I121" s="18"/>
      <c r="J121" s="22"/>
      <c r="K121" s="6"/>
      <c r="L121" s="12"/>
      <c r="M121" s="13"/>
    </row>
    <row r="122" spans="1:13" ht="13.5" x14ac:dyDescent="0.2">
      <c r="A122" s="12"/>
      <c r="B122" s="22"/>
      <c r="C122" s="6"/>
      <c r="D122" s="12"/>
      <c r="E122" s="12"/>
      <c r="F122" s="12"/>
      <c r="G122" s="6"/>
      <c r="H122" s="6"/>
      <c r="I122" s="18"/>
      <c r="J122" s="22"/>
      <c r="K122" s="6"/>
      <c r="L122" s="12"/>
      <c r="M122" s="13"/>
    </row>
    <row r="123" spans="1:13" ht="13.5" x14ac:dyDescent="0.2">
      <c r="A123" s="12"/>
      <c r="B123" s="22"/>
      <c r="C123" s="6"/>
      <c r="D123" s="12"/>
      <c r="E123" s="12"/>
      <c r="F123" s="12"/>
      <c r="G123" s="6"/>
      <c r="H123" s="6"/>
      <c r="I123" s="18"/>
      <c r="J123" s="22"/>
      <c r="K123" s="6"/>
      <c r="L123" s="12"/>
      <c r="M123" s="13"/>
    </row>
    <row r="124" spans="1:13" ht="13.5" x14ac:dyDescent="0.2">
      <c r="A124" s="12"/>
      <c r="B124" s="22"/>
      <c r="C124" s="6"/>
      <c r="D124" s="12"/>
      <c r="E124" s="12"/>
      <c r="F124" s="12"/>
      <c r="G124" s="6"/>
      <c r="H124" s="6"/>
      <c r="I124" s="18"/>
      <c r="J124" s="22"/>
      <c r="K124" s="6"/>
      <c r="L124" s="12"/>
      <c r="M124" s="13"/>
    </row>
    <row r="125" spans="1:13" ht="13.5" x14ac:dyDescent="0.2">
      <c r="A125" s="12"/>
      <c r="B125" s="22"/>
      <c r="C125" s="6"/>
      <c r="D125" s="12"/>
      <c r="E125" s="12"/>
      <c r="F125" s="12"/>
      <c r="G125" s="6"/>
      <c r="H125" s="6"/>
      <c r="I125" s="18"/>
      <c r="J125" s="22"/>
      <c r="K125" s="6"/>
      <c r="L125" s="12"/>
      <c r="M125" s="13"/>
    </row>
    <row r="126" spans="1:13" ht="13.5" x14ac:dyDescent="0.2">
      <c r="A126" s="12"/>
      <c r="B126" s="22"/>
      <c r="C126" s="6"/>
      <c r="D126" s="12"/>
      <c r="E126" s="12"/>
      <c r="F126" s="12"/>
      <c r="G126" s="6"/>
      <c r="H126" s="6"/>
      <c r="I126" s="18"/>
      <c r="J126" s="22"/>
      <c r="K126" s="6"/>
      <c r="L126" s="12"/>
      <c r="M126" s="13"/>
    </row>
    <row r="127" spans="1:13" ht="13.5" x14ac:dyDescent="0.2">
      <c r="A127" s="12"/>
      <c r="B127" s="22"/>
      <c r="C127" s="6"/>
      <c r="D127" s="12"/>
      <c r="E127" s="12"/>
      <c r="F127" s="12"/>
      <c r="G127" s="6"/>
      <c r="H127" s="6"/>
      <c r="I127" s="18"/>
      <c r="J127" s="22"/>
      <c r="K127" s="6"/>
      <c r="L127" s="12"/>
      <c r="M127" s="13"/>
    </row>
    <row r="128" spans="1:13" ht="13.5" x14ac:dyDescent="0.2">
      <c r="A128" s="12"/>
      <c r="B128" s="22"/>
      <c r="C128" s="6"/>
      <c r="D128" s="12"/>
      <c r="E128" s="12"/>
      <c r="F128" s="12"/>
      <c r="G128" s="6"/>
      <c r="H128" s="6"/>
      <c r="I128" s="18"/>
      <c r="J128" s="22"/>
      <c r="K128" s="6"/>
      <c r="L128" s="12"/>
      <c r="M128" s="13"/>
    </row>
    <row r="129" spans="1:13" ht="13.5" x14ac:dyDescent="0.2">
      <c r="A129" s="12"/>
      <c r="B129" s="22"/>
      <c r="C129" s="6"/>
      <c r="D129" s="12"/>
      <c r="E129" s="12"/>
      <c r="F129" s="12"/>
      <c r="G129" s="6"/>
      <c r="H129" s="6"/>
      <c r="I129" s="18"/>
      <c r="J129" s="22"/>
      <c r="K129" s="6"/>
      <c r="L129" s="12"/>
      <c r="M129" s="13"/>
    </row>
  </sheetData>
  <mergeCells count="14">
    <mergeCell ref="B97:B98"/>
    <mergeCell ref="M97:M104"/>
    <mergeCell ref="A1:M1"/>
    <mergeCell ref="M4:M13"/>
    <mergeCell ref="M14:M29"/>
    <mergeCell ref="M83:M89"/>
    <mergeCell ref="M90:M96"/>
    <mergeCell ref="M46:M55"/>
    <mergeCell ref="M30:M36"/>
    <mergeCell ref="M37:M45"/>
    <mergeCell ref="M56:M69"/>
    <mergeCell ref="M70:M82"/>
    <mergeCell ref="B37:B38"/>
    <mergeCell ref="B70:B71"/>
  </mergeCells>
  <printOptions horizontalCentered="1"/>
  <pageMargins left="0" right="0.1" top="0.4" bottom="0.4" header="0.8" footer="0.8"/>
  <pageSetup paperSize="9" scale="71" orientation="portrait" r:id="rId1"/>
  <rowBreaks count="1" manualBreakCount="1">
    <brk id="45" max="12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U102"/>
  <sheetViews>
    <sheetView zoomScaleNormal="100" workbookViewId="0">
      <selection activeCell="D84" sqref="D84"/>
    </sheetView>
  </sheetViews>
  <sheetFormatPr defaultColWidth="9" defaultRowHeight="12.75" x14ac:dyDescent="0.2"/>
  <cols>
    <col min="1" max="1" width="3.83203125" style="2" customWidth="1"/>
    <col min="2" max="2" width="27.5" style="2" customWidth="1"/>
    <col min="3" max="3" width="35.83203125" style="2" customWidth="1"/>
    <col min="4" max="4" width="8" style="2" customWidth="1"/>
    <col min="5" max="5" width="7.33203125" style="2" customWidth="1"/>
    <col min="6" max="6" width="4.83203125" style="17" customWidth="1"/>
    <col min="7" max="7" width="8.83203125" style="17" customWidth="1"/>
    <col min="8" max="8" width="12" style="17" customWidth="1"/>
    <col min="9" max="9" width="12" style="19" customWidth="1"/>
    <col min="10" max="10" width="12" style="2" customWidth="1"/>
    <col min="11" max="11" width="7.33203125" style="2" customWidth="1"/>
    <col min="12" max="12" width="7.83203125" style="2" customWidth="1"/>
    <col min="13" max="13" width="8.1640625" style="26" customWidth="1"/>
    <col min="14" max="16384" width="9" style="2"/>
  </cols>
  <sheetData>
    <row r="1" spans="1:13" ht="44.25" customHeight="1" x14ac:dyDescent="0.2">
      <c r="A1" s="344" t="s">
        <v>610</v>
      </c>
      <c r="B1" s="344"/>
      <c r="C1" s="344"/>
      <c r="D1" s="344"/>
      <c r="E1" s="344"/>
      <c r="F1" s="344"/>
      <c r="G1" s="344"/>
      <c r="H1" s="344"/>
      <c r="I1" s="344"/>
      <c r="J1" s="344"/>
      <c r="K1" s="344"/>
      <c r="L1" s="344"/>
      <c r="M1" s="344"/>
    </row>
    <row r="2" spans="1:13" ht="9.9499999999999993" customHeight="1" thickBot="1" x14ac:dyDescent="0.25">
      <c r="A2" s="177"/>
      <c r="B2" s="177"/>
      <c r="C2" s="177"/>
      <c r="D2" s="177"/>
      <c r="E2" s="177"/>
      <c r="F2" s="177"/>
      <c r="G2" s="177"/>
      <c r="H2" s="177"/>
      <c r="I2" s="24"/>
      <c r="J2" s="177"/>
      <c r="K2" s="177"/>
      <c r="L2" s="177"/>
      <c r="M2" s="25"/>
    </row>
    <row r="3" spans="1:13" ht="40.5" customHeight="1" thickBot="1" x14ac:dyDescent="0.25">
      <c r="A3" s="36" t="s">
        <v>106</v>
      </c>
      <c r="B3" s="37" t="s">
        <v>117</v>
      </c>
      <c r="C3" s="38" t="s">
        <v>118</v>
      </c>
      <c r="D3" s="36" t="s">
        <v>107</v>
      </c>
      <c r="E3" s="36" t="s">
        <v>108</v>
      </c>
      <c r="F3" s="36" t="s">
        <v>0</v>
      </c>
      <c r="G3" s="39" t="s">
        <v>119</v>
      </c>
      <c r="H3" s="40" t="s">
        <v>120</v>
      </c>
      <c r="I3" s="39" t="s">
        <v>121</v>
      </c>
      <c r="J3" s="42" t="s">
        <v>122</v>
      </c>
      <c r="K3" s="42" t="s">
        <v>123</v>
      </c>
      <c r="L3" s="43" t="s">
        <v>109</v>
      </c>
      <c r="M3" s="43" t="s">
        <v>28</v>
      </c>
    </row>
    <row r="4" spans="1:13" s="11" customFormat="1" ht="24" customHeight="1" x14ac:dyDescent="0.2">
      <c r="A4" s="101">
        <v>1</v>
      </c>
      <c r="B4" s="153" t="s">
        <v>74</v>
      </c>
      <c r="C4" s="262" t="s">
        <v>424</v>
      </c>
      <c r="D4" s="240" t="s">
        <v>423</v>
      </c>
      <c r="E4" s="157" t="s">
        <v>419</v>
      </c>
      <c r="F4" s="157">
        <v>3</v>
      </c>
      <c r="G4" s="157">
        <v>1</v>
      </c>
      <c r="H4" s="158">
        <v>55</v>
      </c>
      <c r="I4" s="121"/>
      <c r="J4" s="61">
        <v>14</v>
      </c>
      <c r="K4" s="183">
        <f>F4*1.5</f>
        <v>4.5</v>
      </c>
      <c r="L4" s="192">
        <f>I4/J4*K4*F4</f>
        <v>0</v>
      </c>
      <c r="M4" s="323">
        <f>L9-6</f>
        <v>-6</v>
      </c>
    </row>
    <row r="5" spans="1:13" s="11" customFormat="1" ht="24" customHeight="1" x14ac:dyDescent="0.2">
      <c r="A5" s="89"/>
      <c r="B5" s="154"/>
      <c r="C5" s="170" t="s">
        <v>424</v>
      </c>
      <c r="D5" s="164" t="s">
        <v>423</v>
      </c>
      <c r="E5" s="161" t="s">
        <v>420</v>
      </c>
      <c r="F5" s="161">
        <v>3</v>
      </c>
      <c r="G5" s="161">
        <v>1</v>
      </c>
      <c r="H5" s="162">
        <v>53</v>
      </c>
      <c r="I5" s="122"/>
      <c r="J5" s="63">
        <v>14</v>
      </c>
      <c r="K5" s="63">
        <f t="shared" ref="K5:K57" si="0">F5*1.5</f>
        <v>4.5</v>
      </c>
      <c r="L5" s="102">
        <f t="shared" ref="L5:L58" si="1">I5/J5*K5*F5</f>
        <v>0</v>
      </c>
      <c r="M5" s="324"/>
    </row>
    <row r="6" spans="1:13" s="1" customFormat="1" ht="15" customHeight="1" x14ac:dyDescent="0.2">
      <c r="A6" s="175"/>
      <c r="B6" s="111"/>
      <c r="C6" s="163" t="s">
        <v>437</v>
      </c>
      <c r="D6" s="164" t="s">
        <v>436</v>
      </c>
      <c r="E6" s="161" t="s">
        <v>427</v>
      </c>
      <c r="F6" s="161">
        <v>3</v>
      </c>
      <c r="G6" s="161">
        <v>2</v>
      </c>
      <c r="H6" s="162">
        <v>64</v>
      </c>
      <c r="I6" s="100"/>
      <c r="J6" s="63">
        <v>14</v>
      </c>
      <c r="K6" s="63">
        <f t="shared" si="0"/>
        <v>4.5</v>
      </c>
      <c r="L6" s="102">
        <f t="shared" si="1"/>
        <v>0</v>
      </c>
      <c r="M6" s="324"/>
    </row>
    <row r="7" spans="1:13" s="1" customFormat="1" ht="15" customHeight="1" x14ac:dyDescent="0.2">
      <c r="A7" s="175"/>
      <c r="B7" s="111"/>
      <c r="C7" s="163" t="s">
        <v>437</v>
      </c>
      <c r="D7" s="164" t="s">
        <v>436</v>
      </c>
      <c r="E7" s="161" t="s">
        <v>428</v>
      </c>
      <c r="F7" s="161">
        <v>3</v>
      </c>
      <c r="G7" s="161">
        <v>2</v>
      </c>
      <c r="H7" s="162">
        <v>60</v>
      </c>
      <c r="I7" s="100"/>
      <c r="J7" s="63">
        <v>14</v>
      </c>
      <c r="K7" s="63">
        <f t="shared" si="0"/>
        <v>4.5</v>
      </c>
      <c r="L7" s="102">
        <f t="shared" si="1"/>
        <v>0</v>
      </c>
      <c r="M7" s="324"/>
    </row>
    <row r="8" spans="1:13" s="1" customFormat="1" ht="15" customHeight="1" x14ac:dyDescent="0.2">
      <c r="A8" s="175"/>
      <c r="B8" s="111"/>
      <c r="C8" s="163" t="s">
        <v>472</v>
      </c>
      <c r="D8" s="164" t="s">
        <v>471</v>
      </c>
      <c r="E8" s="161" t="s">
        <v>431</v>
      </c>
      <c r="F8" s="161">
        <v>3</v>
      </c>
      <c r="G8" s="161">
        <v>1</v>
      </c>
      <c r="H8" s="162">
        <v>56</v>
      </c>
      <c r="I8" s="100"/>
      <c r="J8" s="63">
        <v>14</v>
      </c>
      <c r="K8" s="63">
        <f t="shared" si="0"/>
        <v>4.5</v>
      </c>
      <c r="L8" s="102">
        <f t="shared" si="1"/>
        <v>0</v>
      </c>
      <c r="M8" s="324"/>
    </row>
    <row r="9" spans="1:13" s="1" customFormat="1" ht="15.75" thickBot="1" x14ac:dyDescent="0.25">
      <c r="A9" s="176"/>
      <c r="B9" s="117"/>
      <c r="C9" s="48"/>
      <c r="D9" s="255"/>
      <c r="E9" s="255"/>
      <c r="F9" s="66"/>
      <c r="G9" s="66"/>
      <c r="H9" s="66"/>
      <c r="I9" s="115"/>
      <c r="J9" s="66"/>
      <c r="K9" s="66"/>
      <c r="L9" s="103">
        <f>SUM(L4:L8)</f>
        <v>0</v>
      </c>
      <c r="M9" s="325"/>
    </row>
    <row r="10" spans="1:13" s="1" customFormat="1" ht="30" customHeight="1" x14ac:dyDescent="0.2">
      <c r="A10" s="89">
        <v>2</v>
      </c>
      <c r="B10" s="198" t="s">
        <v>75</v>
      </c>
      <c r="C10" s="191" t="s">
        <v>426</v>
      </c>
      <c r="D10" s="239" t="s">
        <v>425</v>
      </c>
      <c r="E10" s="167" t="s">
        <v>428</v>
      </c>
      <c r="F10" s="167">
        <v>3</v>
      </c>
      <c r="G10" s="167">
        <v>1</v>
      </c>
      <c r="H10" s="168">
        <v>12</v>
      </c>
      <c r="I10" s="184"/>
      <c r="J10" s="79">
        <v>14</v>
      </c>
      <c r="K10" s="79">
        <f t="shared" si="0"/>
        <v>4.5</v>
      </c>
      <c r="L10" s="185">
        <f t="shared" si="1"/>
        <v>0</v>
      </c>
      <c r="M10" s="324">
        <f>L15-6</f>
        <v>-6</v>
      </c>
    </row>
    <row r="11" spans="1:13" s="1" customFormat="1" ht="15" customHeight="1" x14ac:dyDescent="0.2">
      <c r="A11" s="89"/>
      <c r="B11" s="111"/>
      <c r="C11" s="163" t="s">
        <v>445</v>
      </c>
      <c r="D11" s="164" t="s">
        <v>444</v>
      </c>
      <c r="E11" s="161" t="s">
        <v>427</v>
      </c>
      <c r="F11" s="161">
        <v>3</v>
      </c>
      <c r="G11" s="161">
        <v>2</v>
      </c>
      <c r="H11" s="162">
        <v>65</v>
      </c>
      <c r="I11" s="100"/>
      <c r="J11" s="63">
        <v>14</v>
      </c>
      <c r="K11" s="63">
        <f t="shared" si="0"/>
        <v>4.5</v>
      </c>
      <c r="L11" s="102">
        <f t="shared" si="1"/>
        <v>0</v>
      </c>
      <c r="M11" s="324"/>
    </row>
    <row r="12" spans="1:13" s="1" customFormat="1" ht="16.5" x14ac:dyDescent="0.2">
      <c r="A12" s="74"/>
      <c r="B12" s="111"/>
      <c r="C12" s="163" t="s">
        <v>445</v>
      </c>
      <c r="D12" s="164" t="s">
        <v>444</v>
      </c>
      <c r="E12" s="161" t="s">
        <v>428</v>
      </c>
      <c r="F12" s="161">
        <v>3</v>
      </c>
      <c r="G12" s="161">
        <v>2</v>
      </c>
      <c r="H12" s="162">
        <v>61</v>
      </c>
      <c r="I12" s="100"/>
      <c r="J12" s="63">
        <v>14</v>
      </c>
      <c r="K12" s="63">
        <f t="shared" si="0"/>
        <v>4.5</v>
      </c>
      <c r="L12" s="102">
        <f t="shared" si="1"/>
        <v>0</v>
      </c>
      <c r="M12" s="324"/>
    </row>
    <row r="13" spans="1:13" s="1" customFormat="1" ht="15" customHeight="1" x14ac:dyDescent="0.2">
      <c r="A13" s="175"/>
      <c r="B13" s="111"/>
      <c r="C13" s="163" t="s">
        <v>460</v>
      </c>
      <c r="D13" s="164" t="s">
        <v>459</v>
      </c>
      <c r="E13" s="161" t="s">
        <v>431</v>
      </c>
      <c r="F13" s="161">
        <v>2</v>
      </c>
      <c r="G13" s="161">
        <v>2</v>
      </c>
      <c r="H13" s="162">
        <v>40</v>
      </c>
      <c r="I13" s="100"/>
      <c r="J13" s="63">
        <v>14</v>
      </c>
      <c r="K13" s="63">
        <f t="shared" si="0"/>
        <v>3</v>
      </c>
      <c r="L13" s="102">
        <f t="shared" si="1"/>
        <v>0</v>
      </c>
      <c r="M13" s="324"/>
    </row>
    <row r="14" spans="1:13" s="1" customFormat="1" ht="15" customHeight="1" x14ac:dyDescent="0.2">
      <c r="A14" s="175"/>
      <c r="B14" s="111"/>
      <c r="C14" s="163" t="s">
        <v>470</v>
      </c>
      <c r="D14" s="164" t="s">
        <v>469</v>
      </c>
      <c r="E14" s="161" t="s">
        <v>431</v>
      </c>
      <c r="F14" s="161">
        <v>3</v>
      </c>
      <c r="G14" s="161">
        <v>2</v>
      </c>
      <c r="H14" s="162">
        <v>48</v>
      </c>
      <c r="I14" s="100"/>
      <c r="J14" s="63">
        <v>14</v>
      </c>
      <c r="K14" s="63">
        <f t="shared" si="0"/>
        <v>4.5</v>
      </c>
      <c r="L14" s="102">
        <f t="shared" si="1"/>
        <v>0</v>
      </c>
      <c r="M14" s="324"/>
    </row>
    <row r="15" spans="1:13" s="1" customFormat="1" ht="15" customHeight="1" thickBot="1" x14ac:dyDescent="0.25">
      <c r="A15" s="89"/>
      <c r="B15" s="111"/>
      <c r="C15" s="97"/>
      <c r="D15" s="116"/>
      <c r="E15" s="152"/>
      <c r="F15" s="69"/>
      <c r="G15" s="69"/>
      <c r="H15" s="69"/>
      <c r="I15" s="141"/>
      <c r="J15" s="69"/>
      <c r="K15" s="69"/>
      <c r="L15" s="151">
        <f>SUM(L10:L14)</f>
        <v>0</v>
      </c>
      <c r="M15" s="324"/>
    </row>
    <row r="16" spans="1:13" s="11" customFormat="1" ht="15" customHeight="1" x14ac:dyDescent="0.2">
      <c r="A16" s="101">
        <v>3</v>
      </c>
      <c r="B16" s="346" t="s">
        <v>76</v>
      </c>
      <c r="C16" s="223" t="s">
        <v>439</v>
      </c>
      <c r="D16" s="240" t="s">
        <v>438</v>
      </c>
      <c r="E16" s="157" t="s">
        <v>427</v>
      </c>
      <c r="F16" s="157">
        <v>3</v>
      </c>
      <c r="G16" s="157">
        <v>1</v>
      </c>
      <c r="H16" s="158">
        <v>60</v>
      </c>
      <c r="I16" s="121"/>
      <c r="J16" s="61">
        <v>14</v>
      </c>
      <c r="K16" s="61">
        <f t="shared" si="0"/>
        <v>4.5</v>
      </c>
      <c r="L16" s="266">
        <f t="shared" si="1"/>
        <v>0</v>
      </c>
      <c r="M16" s="323">
        <f>L21-3</f>
        <v>-3</v>
      </c>
    </row>
    <row r="17" spans="1:13" ht="15" customHeight="1" x14ac:dyDescent="0.2">
      <c r="A17" s="74"/>
      <c r="B17" s="345"/>
      <c r="C17" s="163" t="s">
        <v>439</v>
      </c>
      <c r="D17" s="164" t="s">
        <v>438</v>
      </c>
      <c r="E17" s="161" t="s">
        <v>428</v>
      </c>
      <c r="F17" s="161">
        <v>3</v>
      </c>
      <c r="G17" s="161">
        <v>1</v>
      </c>
      <c r="H17" s="162">
        <v>62</v>
      </c>
      <c r="I17" s="122"/>
      <c r="J17" s="63">
        <v>14</v>
      </c>
      <c r="K17" s="63">
        <f t="shared" si="0"/>
        <v>4.5</v>
      </c>
      <c r="L17" s="102">
        <f t="shared" si="1"/>
        <v>0</v>
      </c>
      <c r="M17" s="324"/>
    </row>
    <row r="18" spans="1:13" s="1" customFormat="1" ht="15" customHeight="1" x14ac:dyDescent="0.2">
      <c r="A18" s="175"/>
      <c r="B18" s="111"/>
      <c r="C18" s="163" t="s">
        <v>443</v>
      </c>
      <c r="D18" s="164" t="s">
        <v>442</v>
      </c>
      <c r="E18" s="161" t="s">
        <v>427</v>
      </c>
      <c r="F18" s="161">
        <v>3</v>
      </c>
      <c r="G18" s="161">
        <v>1</v>
      </c>
      <c r="H18" s="162">
        <v>62</v>
      </c>
      <c r="I18" s="100"/>
      <c r="J18" s="63">
        <v>14</v>
      </c>
      <c r="K18" s="63">
        <f t="shared" si="0"/>
        <v>4.5</v>
      </c>
      <c r="L18" s="102">
        <f t="shared" si="1"/>
        <v>0</v>
      </c>
      <c r="M18" s="324"/>
    </row>
    <row r="19" spans="1:13" s="1" customFormat="1" ht="15" customHeight="1" x14ac:dyDescent="0.2">
      <c r="A19" s="175"/>
      <c r="B19" s="111"/>
      <c r="C19" s="163" t="s">
        <v>443</v>
      </c>
      <c r="D19" s="164" t="s">
        <v>442</v>
      </c>
      <c r="E19" s="161" t="s">
        <v>428</v>
      </c>
      <c r="F19" s="161">
        <v>3</v>
      </c>
      <c r="G19" s="161">
        <v>1</v>
      </c>
      <c r="H19" s="162">
        <v>65</v>
      </c>
      <c r="I19" s="141"/>
      <c r="J19" s="63">
        <v>14</v>
      </c>
      <c r="K19" s="63">
        <f t="shared" si="0"/>
        <v>4.5</v>
      </c>
      <c r="L19" s="102">
        <f t="shared" si="1"/>
        <v>0</v>
      </c>
      <c r="M19" s="324"/>
    </row>
    <row r="20" spans="1:13" s="1" customFormat="1" ht="15" customHeight="1" x14ac:dyDescent="0.2">
      <c r="A20" s="175"/>
      <c r="B20" s="111"/>
      <c r="C20" s="163" t="s">
        <v>470</v>
      </c>
      <c r="D20" s="164" t="s">
        <v>469</v>
      </c>
      <c r="E20" s="161" t="s">
        <v>431</v>
      </c>
      <c r="F20" s="161">
        <v>3</v>
      </c>
      <c r="G20" s="161">
        <v>2</v>
      </c>
      <c r="H20" s="162">
        <v>48</v>
      </c>
      <c r="I20" s="141"/>
      <c r="J20" s="63">
        <v>14</v>
      </c>
      <c r="K20" s="63">
        <f t="shared" si="0"/>
        <v>4.5</v>
      </c>
      <c r="L20" s="102">
        <f t="shared" si="1"/>
        <v>0</v>
      </c>
      <c r="M20" s="324"/>
    </row>
    <row r="21" spans="1:13" s="1" customFormat="1" ht="15" customHeight="1" thickBot="1" x14ac:dyDescent="0.25">
      <c r="A21" s="176"/>
      <c r="B21" s="117"/>
      <c r="C21" s="48"/>
      <c r="D21" s="255"/>
      <c r="E21" s="255"/>
      <c r="F21" s="66"/>
      <c r="G21" s="66"/>
      <c r="H21" s="66"/>
      <c r="I21" s="115"/>
      <c r="J21" s="66"/>
      <c r="K21" s="66"/>
      <c r="L21" s="103">
        <f>SUM(L16:L20)</f>
        <v>0</v>
      </c>
      <c r="M21" s="325"/>
    </row>
    <row r="22" spans="1:13" s="1" customFormat="1" ht="15" customHeight="1" x14ac:dyDescent="0.2">
      <c r="A22" s="175">
        <v>4</v>
      </c>
      <c r="B22" s="345" t="s">
        <v>77</v>
      </c>
      <c r="C22" s="191" t="s">
        <v>437</v>
      </c>
      <c r="D22" s="239" t="s">
        <v>436</v>
      </c>
      <c r="E22" s="167" t="s">
        <v>427</v>
      </c>
      <c r="F22" s="167">
        <v>3</v>
      </c>
      <c r="G22" s="167">
        <v>2</v>
      </c>
      <c r="H22" s="168">
        <v>64</v>
      </c>
      <c r="I22" s="186"/>
      <c r="J22" s="79">
        <v>14</v>
      </c>
      <c r="K22" s="79">
        <f t="shared" si="0"/>
        <v>4.5</v>
      </c>
      <c r="L22" s="185">
        <f t="shared" si="1"/>
        <v>0</v>
      </c>
      <c r="M22" s="324">
        <f>L27-6</f>
        <v>-6</v>
      </c>
    </row>
    <row r="23" spans="1:13" s="1" customFormat="1" ht="15" customHeight="1" x14ac:dyDescent="0.2">
      <c r="A23" s="175"/>
      <c r="B23" s="345"/>
      <c r="C23" s="163" t="s">
        <v>437</v>
      </c>
      <c r="D23" s="164" t="s">
        <v>436</v>
      </c>
      <c r="E23" s="161" t="s">
        <v>428</v>
      </c>
      <c r="F23" s="161">
        <v>3</v>
      </c>
      <c r="G23" s="161">
        <v>2</v>
      </c>
      <c r="H23" s="162">
        <v>60</v>
      </c>
      <c r="I23" s="100"/>
      <c r="J23" s="63">
        <v>14</v>
      </c>
      <c r="K23" s="63">
        <f t="shared" si="0"/>
        <v>4.5</v>
      </c>
      <c r="L23" s="102">
        <f t="shared" si="1"/>
        <v>0</v>
      </c>
      <c r="M23" s="324"/>
    </row>
    <row r="24" spans="1:13" s="1" customFormat="1" ht="15" x14ac:dyDescent="0.2">
      <c r="A24" s="175"/>
      <c r="B24" s="111"/>
      <c r="C24" s="163" t="s">
        <v>445</v>
      </c>
      <c r="D24" s="164" t="s">
        <v>444</v>
      </c>
      <c r="E24" s="161" t="s">
        <v>427</v>
      </c>
      <c r="F24" s="161">
        <v>3</v>
      </c>
      <c r="G24" s="161">
        <v>2</v>
      </c>
      <c r="H24" s="162">
        <v>65</v>
      </c>
      <c r="I24" s="100"/>
      <c r="J24" s="63">
        <v>14</v>
      </c>
      <c r="K24" s="63">
        <f t="shared" si="0"/>
        <v>4.5</v>
      </c>
      <c r="L24" s="102">
        <f t="shared" si="1"/>
        <v>0</v>
      </c>
      <c r="M24" s="324"/>
    </row>
    <row r="25" spans="1:13" s="1" customFormat="1" ht="15" customHeight="1" x14ac:dyDescent="0.2">
      <c r="A25" s="175"/>
      <c r="B25" s="111"/>
      <c r="C25" s="163" t="s">
        <v>445</v>
      </c>
      <c r="D25" s="164" t="s">
        <v>444</v>
      </c>
      <c r="E25" s="161" t="s">
        <v>428</v>
      </c>
      <c r="F25" s="161">
        <v>3</v>
      </c>
      <c r="G25" s="161">
        <v>2</v>
      </c>
      <c r="H25" s="162">
        <v>61</v>
      </c>
      <c r="I25" s="100"/>
      <c r="J25" s="63">
        <v>14</v>
      </c>
      <c r="K25" s="63">
        <f t="shared" si="0"/>
        <v>4.5</v>
      </c>
      <c r="L25" s="102">
        <f t="shared" si="1"/>
        <v>0</v>
      </c>
      <c r="M25" s="324"/>
    </row>
    <row r="26" spans="1:13" s="1" customFormat="1" ht="15" customHeight="1" x14ac:dyDescent="0.2">
      <c r="A26" s="175"/>
      <c r="B26" s="111"/>
      <c r="C26" s="163" t="s">
        <v>462</v>
      </c>
      <c r="D26" s="164" t="s">
        <v>461</v>
      </c>
      <c r="E26" s="161" t="s">
        <v>431</v>
      </c>
      <c r="F26" s="161">
        <v>2</v>
      </c>
      <c r="G26" s="161">
        <v>2</v>
      </c>
      <c r="H26" s="162">
        <v>36</v>
      </c>
      <c r="I26" s="100"/>
      <c r="J26" s="63">
        <v>14</v>
      </c>
      <c r="K26" s="63">
        <f t="shared" si="0"/>
        <v>3</v>
      </c>
      <c r="L26" s="102">
        <f t="shared" si="1"/>
        <v>0</v>
      </c>
      <c r="M26" s="324"/>
    </row>
    <row r="27" spans="1:13" s="1" customFormat="1" ht="15" customHeight="1" thickBot="1" x14ac:dyDescent="0.25">
      <c r="A27" s="175"/>
      <c r="B27" s="187"/>
      <c r="C27" s="90"/>
      <c r="D27" s="152"/>
      <c r="E27" s="152"/>
      <c r="F27" s="69"/>
      <c r="G27" s="69"/>
      <c r="H27" s="69"/>
      <c r="I27" s="141"/>
      <c r="J27" s="69"/>
      <c r="K27" s="69"/>
      <c r="L27" s="151">
        <f>SUM(L22:L26)</f>
        <v>0</v>
      </c>
      <c r="M27" s="324"/>
    </row>
    <row r="28" spans="1:13" ht="15" customHeight="1" x14ac:dyDescent="0.2">
      <c r="A28" s="174">
        <v>5</v>
      </c>
      <c r="B28" s="346" t="s">
        <v>78</v>
      </c>
      <c r="C28" s="223" t="s">
        <v>422</v>
      </c>
      <c r="D28" s="240" t="s">
        <v>315</v>
      </c>
      <c r="E28" s="157" t="s">
        <v>419</v>
      </c>
      <c r="F28" s="157">
        <v>3</v>
      </c>
      <c r="G28" s="157">
        <v>2</v>
      </c>
      <c r="H28" s="158">
        <v>54</v>
      </c>
      <c r="I28" s="61"/>
      <c r="J28" s="61">
        <v>14</v>
      </c>
      <c r="K28" s="61">
        <f t="shared" si="0"/>
        <v>4.5</v>
      </c>
      <c r="L28" s="266">
        <f t="shared" si="1"/>
        <v>0</v>
      </c>
      <c r="M28" s="323">
        <f>L33-6</f>
        <v>-6</v>
      </c>
    </row>
    <row r="29" spans="1:13" ht="15" customHeight="1" x14ac:dyDescent="0.2">
      <c r="A29" s="175"/>
      <c r="B29" s="345"/>
      <c r="C29" s="163" t="s">
        <v>422</v>
      </c>
      <c r="D29" s="164" t="s">
        <v>315</v>
      </c>
      <c r="E29" s="161" t="s">
        <v>420</v>
      </c>
      <c r="F29" s="161">
        <v>3</v>
      </c>
      <c r="G29" s="161">
        <v>2</v>
      </c>
      <c r="H29" s="162">
        <v>53</v>
      </c>
      <c r="I29" s="63"/>
      <c r="J29" s="63">
        <v>14</v>
      </c>
      <c r="K29" s="63">
        <f t="shared" si="0"/>
        <v>4.5</v>
      </c>
      <c r="L29" s="102">
        <f t="shared" si="1"/>
        <v>0</v>
      </c>
      <c r="M29" s="324"/>
    </row>
    <row r="30" spans="1:13" ht="15" customHeight="1" x14ac:dyDescent="0.2">
      <c r="A30" s="175"/>
      <c r="B30" s="111"/>
      <c r="C30" s="163" t="s">
        <v>430</v>
      </c>
      <c r="D30" s="164" t="s">
        <v>429</v>
      </c>
      <c r="E30" s="161" t="s">
        <v>431</v>
      </c>
      <c r="F30" s="161">
        <v>2</v>
      </c>
      <c r="G30" s="161">
        <v>2</v>
      </c>
      <c r="H30" s="162">
        <v>28</v>
      </c>
      <c r="I30" s="63"/>
      <c r="J30" s="63">
        <v>14</v>
      </c>
      <c r="K30" s="63">
        <f t="shared" si="0"/>
        <v>3</v>
      </c>
      <c r="L30" s="102">
        <f t="shared" si="1"/>
        <v>0</v>
      </c>
      <c r="M30" s="324"/>
    </row>
    <row r="31" spans="1:13" ht="15" x14ac:dyDescent="0.2">
      <c r="A31" s="175"/>
      <c r="B31" s="111"/>
      <c r="C31" s="163" t="s">
        <v>441</v>
      </c>
      <c r="D31" s="164" t="s">
        <v>440</v>
      </c>
      <c r="E31" s="161" t="s">
        <v>427</v>
      </c>
      <c r="F31" s="161">
        <v>3</v>
      </c>
      <c r="G31" s="161">
        <v>2</v>
      </c>
      <c r="H31" s="162">
        <v>33</v>
      </c>
      <c r="I31" s="63"/>
      <c r="J31" s="63">
        <v>14</v>
      </c>
      <c r="K31" s="63">
        <f>F31*1</f>
        <v>3</v>
      </c>
      <c r="L31" s="102">
        <f t="shared" si="1"/>
        <v>0</v>
      </c>
      <c r="M31" s="324"/>
    </row>
    <row r="32" spans="1:13" ht="15" x14ac:dyDescent="0.2">
      <c r="A32" s="175"/>
      <c r="B32" s="111"/>
      <c r="C32" s="163" t="s">
        <v>441</v>
      </c>
      <c r="D32" s="164" t="s">
        <v>440</v>
      </c>
      <c r="E32" s="161" t="s">
        <v>428</v>
      </c>
      <c r="F32" s="161">
        <v>3</v>
      </c>
      <c r="G32" s="161">
        <v>2</v>
      </c>
      <c r="H32" s="162">
        <v>48</v>
      </c>
      <c r="I32" s="63"/>
      <c r="J32" s="63">
        <v>14</v>
      </c>
      <c r="K32" s="63">
        <f t="shared" si="0"/>
        <v>4.5</v>
      </c>
      <c r="L32" s="102">
        <f t="shared" si="1"/>
        <v>0</v>
      </c>
      <c r="M32" s="324"/>
    </row>
    <row r="33" spans="1:21" ht="15" customHeight="1" thickBot="1" x14ac:dyDescent="0.25">
      <c r="A33" s="176"/>
      <c r="B33" s="118"/>
      <c r="C33" s="96"/>
      <c r="D33" s="107"/>
      <c r="E33" s="255"/>
      <c r="F33" s="66"/>
      <c r="G33" s="66"/>
      <c r="H33" s="66"/>
      <c r="I33" s="66"/>
      <c r="J33" s="66"/>
      <c r="K33" s="66"/>
      <c r="L33" s="103">
        <f>SUM(L28:L32)</f>
        <v>0</v>
      </c>
      <c r="M33" s="325"/>
    </row>
    <row r="34" spans="1:21" ht="30" customHeight="1" x14ac:dyDescent="0.2">
      <c r="A34" s="175">
        <v>6</v>
      </c>
      <c r="B34" s="198" t="s">
        <v>130</v>
      </c>
      <c r="C34" s="191" t="s">
        <v>426</v>
      </c>
      <c r="D34" s="239" t="s">
        <v>425</v>
      </c>
      <c r="E34" s="167" t="s">
        <v>427</v>
      </c>
      <c r="F34" s="167">
        <v>3</v>
      </c>
      <c r="G34" s="167">
        <v>2</v>
      </c>
      <c r="H34" s="168">
        <v>28</v>
      </c>
      <c r="I34" s="79"/>
      <c r="J34" s="79">
        <v>14</v>
      </c>
      <c r="K34" s="79">
        <f t="shared" si="0"/>
        <v>4.5</v>
      </c>
      <c r="L34" s="185">
        <f t="shared" si="1"/>
        <v>0</v>
      </c>
      <c r="M34" s="324">
        <f>L40-3</f>
        <v>-3</v>
      </c>
    </row>
    <row r="35" spans="1:21" ht="24" customHeight="1" x14ac:dyDescent="0.2">
      <c r="A35" s="175"/>
      <c r="B35" s="111"/>
      <c r="C35" s="170" t="s">
        <v>435</v>
      </c>
      <c r="D35" s="164" t="s">
        <v>434</v>
      </c>
      <c r="E35" s="161" t="s">
        <v>427</v>
      </c>
      <c r="F35" s="161">
        <v>3</v>
      </c>
      <c r="G35" s="161">
        <v>1</v>
      </c>
      <c r="H35" s="162">
        <v>60</v>
      </c>
      <c r="I35" s="63"/>
      <c r="J35" s="63">
        <v>14</v>
      </c>
      <c r="K35" s="63">
        <f t="shared" si="0"/>
        <v>4.5</v>
      </c>
      <c r="L35" s="102">
        <f t="shared" si="1"/>
        <v>0</v>
      </c>
      <c r="M35" s="324"/>
    </row>
    <row r="36" spans="1:21" ht="24" customHeight="1" x14ac:dyDescent="0.2">
      <c r="A36" s="175"/>
      <c r="B36" s="111"/>
      <c r="C36" s="170" t="s">
        <v>435</v>
      </c>
      <c r="D36" s="164" t="s">
        <v>434</v>
      </c>
      <c r="E36" s="161" t="s">
        <v>428</v>
      </c>
      <c r="F36" s="161">
        <v>3</v>
      </c>
      <c r="G36" s="161">
        <v>1</v>
      </c>
      <c r="H36" s="162">
        <v>64</v>
      </c>
      <c r="I36" s="63"/>
      <c r="J36" s="63">
        <v>14</v>
      </c>
      <c r="K36" s="63">
        <f t="shared" si="0"/>
        <v>4.5</v>
      </c>
      <c r="L36" s="102">
        <f t="shared" si="1"/>
        <v>0</v>
      </c>
      <c r="M36" s="324"/>
    </row>
    <row r="37" spans="1:21" ht="15" customHeight="1" x14ac:dyDescent="0.2">
      <c r="A37" s="175"/>
      <c r="B37" s="111"/>
      <c r="C37" s="163" t="s">
        <v>447</v>
      </c>
      <c r="D37" s="164" t="s">
        <v>446</v>
      </c>
      <c r="E37" s="161" t="s">
        <v>427</v>
      </c>
      <c r="F37" s="161">
        <v>2</v>
      </c>
      <c r="G37" s="161">
        <v>1</v>
      </c>
      <c r="H37" s="162">
        <v>62</v>
      </c>
      <c r="I37" s="63"/>
      <c r="J37" s="63">
        <v>14</v>
      </c>
      <c r="K37" s="63">
        <f t="shared" si="0"/>
        <v>3</v>
      </c>
      <c r="L37" s="102">
        <f t="shared" si="1"/>
        <v>0</v>
      </c>
      <c r="M37" s="324"/>
    </row>
    <row r="38" spans="1:21" ht="15" customHeight="1" x14ac:dyDescent="0.2">
      <c r="A38" s="175"/>
      <c r="B38" s="111"/>
      <c r="C38" s="163" t="s">
        <v>447</v>
      </c>
      <c r="D38" s="164" t="s">
        <v>446</v>
      </c>
      <c r="E38" s="161" t="s">
        <v>428</v>
      </c>
      <c r="F38" s="161">
        <v>2</v>
      </c>
      <c r="G38" s="161">
        <v>1</v>
      </c>
      <c r="H38" s="162">
        <v>64</v>
      </c>
      <c r="I38" s="69"/>
      <c r="J38" s="63">
        <v>14</v>
      </c>
      <c r="K38" s="63">
        <f t="shared" si="0"/>
        <v>3</v>
      </c>
      <c r="L38" s="102">
        <f t="shared" si="1"/>
        <v>0</v>
      </c>
      <c r="M38" s="324"/>
    </row>
    <row r="39" spans="1:21" ht="24" customHeight="1" x14ac:dyDescent="0.2">
      <c r="A39" s="175"/>
      <c r="B39" s="111"/>
      <c r="C39" s="170" t="s">
        <v>464</v>
      </c>
      <c r="D39" s="164" t="s">
        <v>463</v>
      </c>
      <c r="E39" s="161" t="s">
        <v>431</v>
      </c>
      <c r="F39" s="161">
        <v>3</v>
      </c>
      <c r="G39" s="161">
        <v>1</v>
      </c>
      <c r="H39" s="162">
        <v>66</v>
      </c>
      <c r="I39" s="69"/>
      <c r="J39" s="63">
        <v>14</v>
      </c>
      <c r="K39" s="63">
        <f t="shared" si="0"/>
        <v>4.5</v>
      </c>
      <c r="L39" s="102">
        <f t="shared" si="1"/>
        <v>0</v>
      </c>
      <c r="M39" s="324"/>
    </row>
    <row r="40" spans="1:21" ht="15" customHeight="1" thickBot="1" x14ac:dyDescent="0.25">
      <c r="A40" s="175"/>
      <c r="B40" s="111"/>
      <c r="C40" s="97"/>
      <c r="D40" s="116"/>
      <c r="E40" s="152"/>
      <c r="F40" s="69"/>
      <c r="G40" s="69"/>
      <c r="H40" s="69"/>
      <c r="I40" s="69"/>
      <c r="J40" s="69"/>
      <c r="K40" s="69"/>
      <c r="L40" s="151">
        <f>SUM(L34:L39)</f>
        <v>0</v>
      </c>
      <c r="M40" s="324"/>
    </row>
    <row r="41" spans="1:21" ht="15" customHeight="1" x14ac:dyDescent="0.2">
      <c r="A41" s="174">
        <v>8</v>
      </c>
      <c r="B41" s="346" t="s">
        <v>79</v>
      </c>
      <c r="C41" s="223" t="s">
        <v>418</v>
      </c>
      <c r="D41" s="240" t="s">
        <v>417</v>
      </c>
      <c r="E41" s="157" t="s">
        <v>419</v>
      </c>
      <c r="F41" s="157">
        <v>3</v>
      </c>
      <c r="G41" s="157">
        <v>2</v>
      </c>
      <c r="H41" s="158">
        <v>54</v>
      </c>
      <c r="I41" s="123"/>
      <c r="J41" s="61">
        <v>14</v>
      </c>
      <c r="K41" s="61">
        <f t="shared" si="0"/>
        <v>4.5</v>
      </c>
      <c r="L41" s="266">
        <f t="shared" si="1"/>
        <v>0</v>
      </c>
      <c r="M41" s="323">
        <f>L45-6</f>
        <v>-6</v>
      </c>
    </row>
    <row r="42" spans="1:21" ht="15" customHeight="1" x14ac:dyDescent="0.2">
      <c r="A42" s="175"/>
      <c r="B42" s="345"/>
      <c r="C42" s="163" t="s">
        <v>418</v>
      </c>
      <c r="D42" s="164" t="s">
        <v>417</v>
      </c>
      <c r="E42" s="161" t="s">
        <v>420</v>
      </c>
      <c r="F42" s="161">
        <v>3</v>
      </c>
      <c r="G42" s="161">
        <v>2</v>
      </c>
      <c r="H42" s="162">
        <v>53</v>
      </c>
      <c r="I42" s="100"/>
      <c r="J42" s="63">
        <v>14</v>
      </c>
      <c r="K42" s="63">
        <f t="shared" si="0"/>
        <v>4.5</v>
      </c>
      <c r="L42" s="102">
        <f t="shared" si="1"/>
        <v>0</v>
      </c>
      <c r="M42" s="324"/>
    </row>
    <row r="43" spans="1:21" ht="15" customHeight="1" x14ac:dyDescent="0.2">
      <c r="A43" s="175"/>
      <c r="B43" s="111"/>
      <c r="C43" s="163" t="s">
        <v>458</v>
      </c>
      <c r="D43" s="164" t="s">
        <v>457</v>
      </c>
      <c r="E43" s="161" t="s">
        <v>431</v>
      </c>
      <c r="F43" s="161">
        <v>2</v>
      </c>
      <c r="G43" s="161">
        <v>2</v>
      </c>
      <c r="H43" s="162">
        <v>44</v>
      </c>
      <c r="I43" s="100"/>
      <c r="J43" s="63">
        <v>14</v>
      </c>
      <c r="K43" s="63">
        <f t="shared" si="0"/>
        <v>3</v>
      </c>
      <c r="L43" s="102">
        <f t="shared" si="1"/>
        <v>0</v>
      </c>
      <c r="M43" s="324"/>
    </row>
    <row r="44" spans="1:21" ht="15" customHeight="1" x14ac:dyDescent="0.2">
      <c r="A44" s="175"/>
      <c r="B44" s="111"/>
      <c r="C44" s="163" t="s">
        <v>466</v>
      </c>
      <c r="D44" s="164" t="s">
        <v>465</v>
      </c>
      <c r="E44" s="161" t="s">
        <v>431</v>
      </c>
      <c r="F44" s="161">
        <v>3</v>
      </c>
      <c r="G44" s="161">
        <v>2</v>
      </c>
      <c r="H44" s="162">
        <v>66</v>
      </c>
      <c r="I44" s="100"/>
      <c r="J44" s="63">
        <v>14</v>
      </c>
      <c r="K44" s="63">
        <f t="shared" si="0"/>
        <v>4.5</v>
      </c>
      <c r="L44" s="102">
        <f t="shared" si="1"/>
        <v>0</v>
      </c>
      <c r="M44" s="324"/>
    </row>
    <row r="45" spans="1:21" ht="15" customHeight="1" thickBot="1" x14ac:dyDescent="0.25">
      <c r="A45" s="176"/>
      <c r="B45" s="118"/>
      <c r="C45" s="105"/>
      <c r="D45" s="107"/>
      <c r="E45" s="255"/>
      <c r="F45" s="66"/>
      <c r="G45" s="66"/>
      <c r="H45" s="66"/>
      <c r="I45" s="115"/>
      <c r="J45" s="66"/>
      <c r="K45" s="66"/>
      <c r="L45" s="103">
        <f>SUM(L41:L44)</f>
        <v>0</v>
      </c>
      <c r="M45" s="325"/>
      <c r="U45" s="8"/>
    </row>
    <row r="46" spans="1:21" ht="15" customHeight="1" x14ac:dyDescent="0.2">
      <c r="A46" s="89">
        <v>9</v>
      </c>
      <c r="B46" s="345" t="s">
        <v>80</v>
      </c>
      <c r="C46" s="191" t="s">
        <v>418</v>
      </c>
      <c r="D46" s="239" t="s">
        <v>417</v>
      </c>
      <c r="E46" s="167" t="s">
        <v>419</v>
      </c>
      <c r="F46" s="167">
        <v>3</v>
      </c>
      <c r="G46" s="167">
        <v>2</v>
      </c>
      <c r="H46" s="168">
        <v>54</v>
      </c>
      <c r="I46" s="184"/>
      <c r="J46" s="79">
        <v>14</v>
      </c>
      <c r="K46" s="79">
        <f t="shared" si="0"/>
        <v>4.5</v>
      </c>
      <c r="L46" s="185">
        <f t="shared" si="1"/>
        <v>0</v>
      </c>
      <c r="M46" s="324">
        <f>L52-6</f>
        <v>-6</v>
      </c>
      <c r="U46" s="9"/>
    </row>
    <row r="47" spans="1:21" ht="15" customHeight="1" x14ac:dyDescent="0.2">
      <c r="A47" s="74"/>
      <c r="B47" s="345"/>
      <c r="C47" s="163" t="s">
        <v>418</v>
      </c>
      <c r="D47" s="164" t="s">
        <v>417</v>
      </c>
      <c r="E47" s="161" t="s">
        <v>420</v>
      </c>
      <c r="F47" s="161">
        <v>3</v>
      </c>
      <c r="G47" s="161">
        <v>2</v>
      </c>
      <c r="H47" s="162">
        <v>53</v>
      </c>
      <c r="I47" s="122"/>
      <c r="J47" s="63">
        <v>14</v>
      </c>
      <c r="K47" s="63">
        <f t="shared" si="0"/>
        <v>4.5</v>
      </c>
      <c r="L47" s="102">
        <f t="shared" si="1"/>
        <v>0</v>
      </c>
      <c r="M47" s="324"/>
      <c r="U47" s="9"/>
    </row>
    <row r="48" spans="1:21" ht="15" customHeight="1" x14ac:dyDescent="0.2">
      <c r="A48" s="74"/>
      <c r="B48" s="111"/>
      <c r="C48" s="163" t="s">
        <v>157</v>
      </c>
      <c r="D48" s="164" t="s">
        <v>314</v>
      </c>
      <c r="E48" s="161" t="s">
        <v>419</v>
      </c>
      <c r="F48" s="161">
        <v>3</v>
      </c>
      <c r="G48" s="161">
        <v>2</v>
      </c>
      <c r="H48" s="162">
        <v>54</v>
      </c>
      <c r="I48" s="122"/>
      <c r="J48" s="63">
        <v>14</v>
      </c>
      <c r="K48" s="63">
        <f t="shared" si="0"/>
        <v>4.5</v>
      </c>
      <c r="L48" s="102">
        <f t="shared" si="1"/>
        <v>0</v>
      </c>
      <c r="M48" s="324"/>
      <c r="U48" s="9"/>
    </row>
    <row r="49" spans="1:21" ht="15" customHeight="1" x14ac:dyDescent="0.2">
      <c r="A49" s="59"/>
      <c r="B49" s="111"/>
      <c r="C49" s="163" t="s">
        <v>157</v>
      </c>
      <c r="D49" s="164" t="s">
        <v>314</v>
      </c>
      <c r="E49" s="161" t="s">
        <v>420</v>
      </c>
      <c r="F49" s="161">
        <v>3</v>
      </c>
      <c r="G49" s="161">
        <v>2</v>
      </c>
      <c r="H49" s="162">
        <v>52</v>
      </c>
      <c r="I49" s="100"/>
      <c r="J49" s="63">
        <v>14</v>
      </c>
      <c r="K49" s="63">
        <f t="shared" si="0"/>
        <v>4.5</v>
      </c>
      <c r="L49" s="102">
        <f t="shared" si="1"/>
        <v>0</v>
      </c>
      <c r="M49" s="324"/>
      <c r="U49" s="9"/>
    </row>
    <row r="50" spans="1:21" ht="15" customHeight="1" x14ac:dyDescent="0.2">
      <c r="A50" s="59"/>
      <c r="B50" s="111"/>
      <c r="C50" s="163" t="s">
        <v>460</v>
      </c>
      <c r="D50" s="164" t="s">
        <v>459</v>
      </c>
      <c r="E50" s="161" t="s">
        <v>431</v>
      </c>
      <c r="F50" s="161">
        <v>2</v>
      </c>
      <c r="G50" s="161">
        <v>2</v>
      </c>
      <c r="H50" s="162">
        <v>40</v>
      </c>
      <c r="I50" s="100"/>
      <c r="J50" s="63">
        <v>14</v>
      </c>
      <c r="K50" s="63">
        <f t="shared" si="0"/>
        <v>3</v>
      </c>
      <c r="L50" s="102">
        <f t="shared" si="1"/>
        <v>0</v>
      </c>
      <c r="M50" s="324"/>
      <c r="U50" s="10"/>
    </row>
    <row r="51" spans="1:21" ht="15" customHeight="1" x14ac:dyDescent="0.2">
      <c r="A51" s="59"/>
      <c r="B51" s="111"/>
      <c r="C51" s="163" t="s">
        <v>462</v>
      </c>
      <c r="D51" s="164" t="s">
        <v>461</v>
      </c>
      <c r="E51" s="161" t="s">
        <v>431</v>
      </c>
      <c r="F51" s="161">
        <v>2</v>
      </c>
      <c r="G51" s="161">
        <v>2</v>
      </c>
      <c r="H51" s="162">
        <v>36</v>
      </c>
      <c r="I51" s="141"/>
      <c r="J51" s="63">
        <v>14</v>
      </c>
      <c r="K51" s="63">
        <f t="shared" si="0"/>
        <v>3</v>
      </c>
      <c r="L51" s="102">
        <f t="shared" si="1"/>
        <v>0</v>
      </c>
      <c r="M51" s="324"/>
      <c r="U51" s="10"/>
    </row>
    <row r="52" spans="1:21" ht="15" customHeight="1" thickBot="1" x14ac:dyDescent="0.25">
      <c r="A52" s="59"/>
      <c r="B52" s="111"/>
      <c r="C52" s="97"/>
      <c r="D52" s="116"/>
      <c r="E52" s="152"/>
      <c r="F52" s="69"/>
      <c r="G52" s="69"/>
      <c r="H52" s="69"/>
      <c r="I52" s="141"/>
      <c r="J52" s="69"/>
      <c r="K52" s="69"/>
      <c r="L52" s="151">
        <f>SUM(L46:L51)</f>
        <v>0</v>
      </c>
      <c r="M52" s="324"/>
    </row>
    <row r="53" spans="1:21" ht="15" customHeight="1" x14ac:dyDescent="0.2">
      <c r="A53" s="92">
        <v>10</v>
      </c>
      <c r="B53" s="119" t="s">
        <v>81</v>
      </c>
      <c r="C53" s="223" t="s">
        <v>422</v>
      </c>
      <c r="D53" s="240" t="s">
        <v>315</v>
      </c>
      <c r="E53" s="157" t="s">
        <v>419</v>
      </c>
      <c r="F53" s="157">
        <v>3</v>
      </c>
      <c r="G53" s="157">
        <v>2</v>
      </c>
      <c r="H53" s="158">
        <v>54</v>
      </c>
      <c r="I53" s="123"/>
      <c r="J53" s="61">
        <v>14</v>
      </c>
      <c r="K53" s="61">
        <f t="shared" si="0"/>
        <v>4.5</v>
      </c>
      <c r="L53" s="266">
        <f t="shared" si="1"/>
        <v>0</v>
      </c>
      <c r="M53" s="364">
        <f>L60-6</f>
        <v>-6</v>
      </c>
    </row>
    <row r="54" spans="1:21" ht="15" customHeight="1" x14ac:dyDescent="0.2">
      <c r="A54" s="59"/>
      <c r="B54" s="111"/>
      <c r="C54" s="163" t="s">
        <v>422</v>
      </c>
      <c r="D54" s="164" t="s">
        <v>315</v>
      </c>
      <c r="E54" s="161" t="s">
        <v>420</v>
      </c>
      <c r="F54" s="161">
        <v>3</v>
      </c>
      <c r="G54" s="161">
        <v>2</v>
      </c>
      <c r="H54" s="162">
        <v>53</v>
      </c>
      <c r="I54" s="100"/>
      <c r="J54" s="63">
        <v>14</v>
      </c>
      <c r="K54" s="63">
        <f t="shared" si="0"/>
        <v>4.5</v>
      </c>
      <c r="L54" s="102">
        <f t="shared" si="1"/>
        <v>0</v>
      </c>
      <c r="M54" s="350"/>
    </row>
    <row r="55" spans="1:21" ht="15" customHeight="1" x14ac:dyDescent="0.2">
      <c r="A55" s="59"/>
      <c r="B55" s="111"/>
      <c r="C55" s="163" t="s">
        <v>157</v>
      </c>
      <c r="D55" s="164" t="s">
        <v>314</v>
      </c>
      <c r="E55" s="161" t="s">
        <v>419</v>
      </c>
      <c r="F55" s="161">
        <v>3</v>
      </c>
      <c r="G55" s="161">
        <v>2</v>
      </c>
      <c r="H55" s="162">
        <v>54</v>
      </c>
      <c r="I55" s="100"/>
      <c r="J55" s="63">
        <v>14</v>
      </c>
      <c r="K55" s="63">
        <f t="shared" si="0"/>
        <v>4.5</v>
      </c>
      <c r="L55" s="102">
        <f t="shared" si="1"/>
        <v>0</v>
      </c>
      <c r="M55" s="350"/>
    </row>
    <row r="56" spans="1:21" ht="15" customHeight="1" x14ac:dyDescent="0.2">
      <c r="A56" s="59"/>
      <c r="B56" s="111"/>
      <c r="C56" s="163" t="s">
        <v>157</v>
      </c>
      <c r="D56" s="164" t="s">
        <v>314</v>
      </c>
      <c r="E56" s="161" t="s">
        <v>420</v>
      </c>
      <c r="F56" s="161">
        <v>3</v>
      </c>
      <c r="G56" s="161">
        <v>2</v>
      </c>
      <c r="H56" s="162">
        <v>52</v>
      </c>
      <c r="I56" s="100"/>
      <c r="J56" s="63">
        <v>14</v>
      </c>
      <c r="K56" s="63">
        <f t="shared" si="0"/>
        <v>4.5</v>
      </c>
      <c r="L56" s="102">
        <f t="shared" si="1"/>
        <v>0</v>
      </c>
      <c r="M56" s="350"/>
    </row>
    <row r="57" spans="1:21" ht="15" customHeight="1" x14ac:dyDescent="0.2">
      <c r="A57" s="74"/>
      <c r="B57" s="111"/>
      <c r="C57" s="163" t="s">
        <v>430</v>
      </c>
      <c r="D57" s="164" t="s">
        <v>429</v>
      </c>
      <c r="E57" s="161" t="s">
        <v>431</v>
      </c>
      <c r="F57" s="161">
        <v>2</v>
      </c>
      <c r="G57" s="161">
        <v>2</v>
      </c>
      <c r="H57" s="162">
        <v>28</v>
      </c>
      <c r="I57" s="122"/>
      <c r="J57" s="63">
        <v>14</v>
      </c>
      <c r="K57" s="63">
        <f t="shared" si="0"/>
        <v>3</v>
      </c>
      <c r="L57" s="102">
        <f t="shared" si="1"/>
        <v>0</v>
      </c>
      <c r="M57" s="350"/>
    </row>
    <row r="58" spans="1:21" ht="15" customHeight="1" x14ac:dyDescent="0.2">
      <c r="A58" s="74"/>
      <c r="B58" s="111"/>
      <c r="C58" s="163" t="s">
        <v>441</v>
      </c>
      <c r="D58" s="164" t="s">
        <v>440</v>
      </c>
      <c r="E58" s="161" t="s">
        <v>427</v>
      </c>
      <c r="F58" s="161">
        <v>3</v>
      </c>
      <c r="G58" s="161">
        <v>2</v>
      </c>
      <c r="H58" s="162">
        <v>33</v>
      </c>
      <c r="I58" s="125"/>
      <c r="J58" s="63">
        <v>14</v>
      </c>
      <c r="K58" s="63">
        <f>F58*1</f>
        <v>3</v>
      </c>
      <c r="L58" s="102">
        <f t="shared" si="1"/>
        <v>0</v>
      </c>
      <c r="M58" s="350"/>
    </row>
    <row r="59" spans="1:21" ht="15" customHeight="1" x14ac:dyDescent="0.2">
      <c r="A59" s="74"/>
      <c r="B59" s="111"/>
      <c r="C59" s="163" t="s">
        <v>441</v>
      </c>
      <c r="D59" s="164" t="s">
        <v>440</v>
      </c>
      <c r="E59" s="161" t="s">
        <v>428</v>
      </c>
      <c r="F59" s="161">
        <v>3</v>
      </c>
      <c r="G59" s="161">
        <v>2</v>
      </c>
      <c r="H59" s="162">
        <v>48</v>
      </c>
      <c r="I59" s="125"/>
      <c r="J59" s="63">
        <v>14</v>
      </c>
      <c r="K59" s="63">
        <f t="shared" ref="K59:K71" si="2">F59*1.5</f>
        <v>4.5</v>
      </c>
      <c r="L59" s="102">
        <f t="shared" ref="L59:L71" si="3">I59/J59*K59*F59</f>
        <v>0</v>
      </c>
      <c r="M59" s="350"/>
    </row>
    <row r="60" spans="1:21" ht="15" customHeight="1" thickBot="1" x14ac:dyDescent="0.25">
      <c r="A60" s="75"/>
      <c r="B60" s="120"/>
      <c r="C60" s="71"/>
      <c r="D60" s="258"/>
      <c r="E60" s="258"/>
      <c r="F60" s="242"/>
      <c r="G60" s="71"/>
      <c r="H60" s="71"/>
      <c r="I60" s="124"/>
      <c r="J60" s="66"/>
      <c r="K60" s="66"/>
      <c r="L60" s="103">
        <f>SUM(L53:L59)</f>
        <v>0</v>
      </c>
      <c r="M60" s="370"/>
    </row>
    <row r="61" spans="1:21" ht="15" customHeight="1" x14ac:dyDescent="0.2">
      <c r="A61" s="74">
        <v>12</v>
      </c>
      <c r="B61" s="345" t="s">
        <v>82</v>
      </c>
      <c r="C61" s="191" t="s">
        <v>421</v>
      </c>
      <c r="D61" s="239" t="s">
        <v>7</v>
      </c>
      <c r="E61" s="167" t="s">
        <v>419</v>
      </c>
      <c r="F61" s="167">
        <v>2</v>
      </c>
      <c r="G61" s="167">
        <v>1</v>
      </c>
      <c r="H61" s="168">
        <v>54</v>
      </c>
      <c r="I61" s="184"/>
      <c r="J61" s="79">
        <v>14</v>
      </c>
      <c r="K61" s="79">
        <f t="shared" si="2"/>
        <v>3</v>
      </c>
      <c r="L61" s="185">
        <f t="shared" si="3"/>
        <v>0</v>
      </c>
      <c r="M61" s="366">
        <f>L67-3</f>
        <v>-3</v>
      </c>
    </row>
    <row r="62" spans="1:21" ht="15" customHeight="1" x14ac:dyDescent="0.2">
      <c r="A62" s="74"/>
      <c r="B62" s="345"/>
      <c r="C62" s="163" t="s">
        <v>421</v>
      </c>
      <c r="D62" s="164" t="s">
        <v>7</v>
      </c>
      <c r="E62" s="161" t="s">
        <v>420</v>
      </c>
      <c r="F62" s="161">
        <v>2</v>
      </c>
      <c r="G62" s="161">
        <v>1</v>
      </c>
      <c r="H62" s="162">
        <v>53</v>
      </c>
      <c r="I62" s="122"/>
      <c r="J62" s="63">
        <v>14</v>
      </c>
      <c r="K62" s="63">
        <f t="shared" si="2"/>
        <v>3</v>
      </c>
      <c r="L62" s="102">
        <f t="shared" si="3"/>
        <v>0</v>
      </c>
      <c r="M62" s="352"/>
    </row>
    <row r="63" spans="1:21" ht="16.5" x14ac:dyDescent="0.2">
      <c r="A63" s="74"/>
      <c r="B63" s="111"/>
      <c r="C63" s="163" t="s">
        <v>433</v>
      </c>
      <c r="D63" s="164" t="s">
        <v>432</v>
      </c>
      <c r="E63" s="161" t="s">
        <v>427</v>
      </c>
      <c r="F63" s="161">
        <v>3</v>
      </c>
      <c r="G63" s="161">
        <v>1</v>
      </c>
      <c r="H63" s="162">
        <v>61</v>
      </c>
      <c r="I63" s="122"/>
      <c r="J63" s="63">
        <v>14</v>
      </c>
      <c r="K63" s="63">
        <f t="shared" si="2"/>
        <v>4.5</v>
      </c>
      <c r="L63" s="102">
        <f t="shared" si="3"/>
        <v>0</v>
      </c>
      <c r="M63" s="352"/>
    </row>
    <row r="64" spans="1:21" ht="16.5" x14ac:dyDescent="0.2">
      <c r="A64" s="74"/>
      <c r="B64" s="111"/>
      <c r="C64" s="163" t="s">
        <v>433</v>
      </c>
      <c r="D64" s="164" t="s">
        <v>432</v>
      </c>
      <c r="E64" s="161" t="s">
        <v>428</v>
      </c>
      <c r="F64" s="161">
        <v>3</v>
      </c>
      <c r="G64" s="161">
        <v>1</v>
      </c>
      <c r="H64" s="162">
        <v>65</v>
      </c>
      <c r="I64" s="122"/>
      <c r="J64" s="63">
        <v>14</v>
      </c>
      <c r="K64" s="63">
        <f t="shared" si="2"/>
        <v>4.5</v>
      </c>
      <c r="L64" s="102">
        <f t="shared" si="3"/>
        <v>0</v>
      </c>
      <c r="M64" s="352"/>
    </row>
    <row r="65" spans="1:13" ht="16.5" x14ac:dyDescent="0.2">
      <c r="A65" s="74"/>
      <c r="B65" s="111"/>
      <c r="C65" s="163" t="s">
        <v>456</v>
      </c>
      <c r="D65" s="164" t="s">
        <v>455</v>
      </c>
      <c r="E65" s="161" t="s">
        <v>431</v>
      </c>
      <c r="F65" s="161">
        <v>3</v>
      </c>
      <c r="G65" s="161">
        <v>1</v>
      </c>
      <c r="H65" s="162">
        <v>28</v>
      </c>
      <c r="I65" s="125"/>
      <c r="J65" s="63">
        <v>14</v>
      </c>
      <c r="K65" s="63">
        <f>F65*1</f>
        <v>3</v>
      </c>
      <c r="L65" s="102">
        <f t="shared" si="3"/>
        <v>0</v>
      </c>
      <c r="M65" s="352"/>
    </row>
    <row r="66" spans="1:13" ht="16.5" x14ac:dyDescent="0.2">
      <c r="A66" s="74"/>
      <c r="B66" s="111"/>
      <c r="C66" s="163" t="s">
        <v>458</v>
      </c>
      <c r="D66" s="164" t="s">
        <v>457</v>
      </c>
      <c r="E66" s="161" t="s">
        <v>431</v>
      </c>
      <c r="F66" s="161">
        <v>2</v>
      </c>
      <c r="G66" s="161">
        <v>2</v>
      </c>
      <c r="H66" s="162">
        <v>44</v>
      </c>
      <c r="I66" s="125"/>
      <c r="J66" s="63">
        <v>14</v>
      </c>
      <c r="K66" s="63">
        <f t="shared" si="2"/>
        <v>3</v>
      </c>
      <c r="L66" s="102">
        <f t="shared" si="3"/>
        <v>0</v>
      </c>
      <c r="M66" s="352"/>
    </row>
    <row r="67" spans="1:13" ht="17.25" thickBot="1" x14ac:dyDescent="0.25">
      <c r="A67" s="74"/>
      <c r="B67" s="198"/>
      <c r="C67" s="77"/>
      <c r="D67" s="208"/>
      <c r="E67" s="208"/>
      <c r="F67" s="209"/>
      <c r="G67" s="77"/>
      <c r="H67" s="77"/>
      <c r="I67" s="125"/>
      <c r="J67" s="69"/>
      <c r="K67" s="69"/>
      <c r="L67" s="151">
        <f>SUM(L61:L66)</f>
        <v>0</v>
      </c>
      <c r="M67" s="352"/>
    </row>
    <row r="68" spans="1:13" ht="15" x14ac:dyDescent="0.2">
      <c r="A68" s="267">
        <v>13</v>
      </c>
      <c r="B68" s="268" t="s">
        <v>128</v>
      </c>
      <c r="C68" s="223" t="s">
        <v>426</v>
      </c>
      <c r="D68" s="240" t="s">
        <v>425</v>
      </c>
      <c r="E68" s="157" t="s">
        <v>427</v>
      </c>
      <c r="F68" s="157">
        <v>3</v>
      </c>
      <c r="G68" s="157">
        <v>2</v>
      </c>
      <c r="H68" s="158">
        <v>28</v>
      </c>
      <c r="I68" s="247"/>
      <c r="J68" s="61">
        <v>14</v>
      </c>
      <c r="K68" s="61">
        <f t="shared" si="2"/>
        <v>4.5</v>
      </c>
      <c r="L68" s="266">
        <f t="shared" si="3"/>
        <v>0</v>
      </c>
      <c r="M68" s="351">
        <f>L72-6</f>
        <v>-6</v>
      </c>
    </row>
    <row r="69" spans="1:13" ht="15" x14ac:dyDescent="0.2">
      <c r="A69" s="139"/>
      <c r="B69" s="3"/>
      <c r="C69" s="163" t="s">
        <v>454</v>
      </c>
      <c r="D69" s="164" t="s">
        <v>453</v>
      </c>
      <c r="E69" s="161" t="s">
        <v>431</v>
      </c>
      <c r="F69" s="161">
        <v>2</v>
      </c>
      <c r="G69" s="161">
        <v>1</v>
      </c>
      <c r="H69" s="162">
        <v>32</v>
      </c>
      <c r="I69" s="126"/>
      <c r="J69" s="63">
        <v>14</v>
      </c>
      <c r="K69" s="63">
        <f t="shared" si="2"/>
        <v>3</v>
      </c>
      <c r="L69" s="102">
        <f t="shared" si="3"/>
        <v>0</v>
      </c>
      <c r="M69" s="352"/>
    </row>
    <row r="70" spans="1:13" ht="15" x14ac:dyDescent="0.2">
      <c r="A70" s="139"/>
      <c r="B70" s="3"/>
      <c r="C70" s="163" t="s">
        <v>466</v>
      </c>
      <c r="D70" s="164" t="s">
        <v>465</v>
      </c>
      <c r="E70" s="161" t="s">
        <v>431</v>
      </c>
      <c r="F70" s="161">
        <v>3</v>
      </c>
      <c r="G70" s="161">
        <v>2</v>
      </c>
      <c r="H70" s="162">
        <v>66</v>
      </c>
      <c r="I70" s="126"/>
      <c r="J70" s="63">
        <v>14</v>
      </c>
      <c r="K70" s="63">
        <f t="shared" si="2"/>
        <v>4.5</v>
      </c>
      <c r="L70" s="102">
        <f t="shared" si="3"/>
        <v>0</v>
      </c>
      <c r="M70" s="352"/>
    </row>
    <row r="71" spans="1:13" ht="15" customHeight="1" x14ac:dyDescent="0.2">
      <c r="A71" s="139"/>
      <c r="B71" s="3"/>
      <c r="C71" s="163" t="s">
        <v>468</v>
      </c>
      <c r="D71" s="164" t="s">
        <v>467</v>
      </c>
      <c r="E71" s="161" t="s">
        <v>431</v>
      </c>
      <c r="F71" s="161">
        <v>3</v>
      </c>
      <c r="G71" s="161">
        <v>1</v>
      </c>
      <c r="H71" s="162">
        <v>48</v>
      </c>
      <c r="I71" s="126"/>
      <c r="J71" s="63">
        <v>14</v>
      </c>
      <c r="K71" s="63">
        <f t="shared" si="2"/>
        <v>4.5</v>
      </c>
      <c r="L71" s="102">
        <f t="shared" si="3"/>
        <v>0</v>
      </c>
      <c r="M71" s="352"/>
    </row>
    <row r="72" spans="1:13" ht="15.75" thickBot="1" x14ac:dyDescent="0.25">
      <c r="A72" s="140"/>
      <c r="B72" s="127"/>
      <c r="C72" s="128"/>
      <c r="D72" s="129"/>
      <c r="E72" s="129"/>
      <c r="F72" s="129"/>
      <c r="G72" s="128"/>
      <c r="H72" s="128"/>
      <c r="I72" s="130"/>
      <c r="J72" s="66"/>
      <c r="K72" s="66"/>
      <c r="L72" s="103">
        <f>SUM(L68:L71)</f>
        <v>0</v>
      </c>
      <c r="M72" s="353"/>
    </row>
    <row r="73" spans="1:13" ht="13.5" x14ac:dyDescent="0.2">
      <c r="A73" s="12"/>
      <c r="B73" s="22"/>
      <c r="C73" s="6"/>
      <c r="D73" s="12"/>
      <c r="E73" s="12"/>
      <c r="F73" s="12"/>
      <c r="G73" s="6"/>
      <c r="H73" s="6"/>
      <c r="I73" s="18"/>
      <c r="K73" s="6"/>
      <c r="L73" s="12"/>
      <c r="M73" s="13"/>
    </row>
    <row r="74" spans="1:13" ht="15.75" x14ac:dyDescent="0.2">
      <c r="A74" s="12"/>
      <c r="B74" s="22"/>
      <c r="C74" s="6"/>
      <c r="D74" s="12"/>
      <c r="E74" s="12"/>
      <c r="F74" s="12"/>
      <c r="G74" s="6"/>
      <c r="H74" s="6"/>
      <c r="I74" s="18"/>
      <c r="J74" s="21" t="s">
        <v>623</v>
      </c>
      <c r="K74" s="6"/>
      <c r="L74" s="12"/>
      <c r="M74" s="13"/>
    </row>
    <row r="75" spans="1:13" ht="15.75" x14ac:dyDescent="0.2">
      <c r="A75" s="12"/>
      <c r="B75" s="22"/>
      <c r="C75" s="6"/>
      <c r="D75" s="12"/>
      <c r="E75" s="12"/>
      <c r="F75" s="12"/>
      <c r="G75" s="6"/>
      <c r="H75" s="6"/>
      <c r="I75" s="18"/>
      <c r="J75" s="5"/>
      <c r="K75" s="6"/>
      <c r="L75" s="12"/>
      <c r="M75" s="13"/>
    </row>
    <row r="76" spans="1:13" ht="13.5" x14ac:dyDescent="0.2">
      <c r="A76" s="12"/>
      <c r="B76" s="22"/>
      <c r="C76" s="6"/>
      <c r="D76" s="12"/>
      <c r="E76" s="12"/>
      <c r="F76" s="12"/>
      <c r="G76" s="6"/>
      <c r="H76" s="6"/>
      <c r="I76" s="18"/>
      <c r="J76" s="6"/>
      <c r="K76" s="6"/>
      <c r="L76" s="12"/>
      <c r="M76" s="13"/>
    </row>
    <row r="77" spans="1:13" ht="13.5" x14ac:dyDescent="0.2">
      <c r="A77" s="12"/>
      <c r="B77" s="22"/>
      <c r="C77" s="6"/>
      <c r="D77" s="12"/>
      <c r="E77" s="12"/>
      <c r="F77" s="12"/>
      <c r="G77" s="6"/>
      <c r="H77" s="6"/>
      <c r="I77" s="18"/>
      <c r="J77" s="6"/>
      <c r="K77" s="6"/>
      <c r="L77" s="12"/>
      <c r="M77" s="13"/>
    </row>
    <row r="78" spans="1:13" ht="13.5" x14ac:dyDescent="0.2">
      <c r="A78" s="12"/>
      <c r="B78" s="22"/>
      <c r="C78" s="6"/>
      <c r="D78" s="12"/>
      <c r="E78" s="12"/>
      <c r="F78" s="12"/>
      <c r="G78" s="6"/>
      <c r="H78" s="6"/>
      <c r="I78" s="18"/>
      <c r="J78" s="6"/>
      <c r="K78" s="6"/>
      <c r="L78" s="12"/>
      <c r="M78" s="13"/>
    </row>
    <row r="79" spans="1:13" ht="15.75" x14ac:dyDescent="0.2">
      <c r="A79" s="12"/>
      <c r="B79" s="22"/>
      <c r="C79" s="6"/>
      <c r="D79" s="12"/>
      <c r="E79" s="12"/>
      <c r="F79" s="12"/>
      <c r="G79" s="6"/>
      <c r="H79" s="6"/>
      <c r="I79" s="18"/>
      <c r="J79" s="393"/>
      <c r="K79" s="395"/>
      <c r="L79" s="396"/>
      <c r="M79" s="13"/>
    </row>
    <row r="80" spans="1:13" ht="15.75" x14ac:dyDescent="0.2">
      <c r="A80" s="12"/>
      <c r="B80" s="22"/>
      <c r="C80" s="6"/>
      <c r="D80" s="12"/>
      <c r="E80" s="12"/>
      <c r="F80" s="12"/>
      <c r="G80" s="6"/>
      <c r="H80" s="6"/>
      <c r="I80" s="18"/>
      <c r="J80" s="21" t="s">
        <v>619</v>
      </c>
      <c r="K80" s="6"/>
      <c r="L80" s="12"/>
      <c r="M80" s="13"/>
    </row>
    <row r="81" spans="1:13" ht="13.5" x14ac:dyDescent="0.2">
      <c r="A81" s="12"/>
      <c r="B81" s="22"/>
      <c r="C81" s="6"/>
      <c r="D81" s="12"/>
      <c r="E81" s="12"/>
      <c r="F81" s="12"/>
      <c r="G81" s="6"/>
      <c r="H81" s="6"/>
      <c r="I81" s="18"/>
      <c r="J81" s="22"/>
      <c r="K81" s="6"/>
      <c r="L81" s="12"/>
      <c r="M81" s="13"/>
    </row>
    <row r="82" spans="1:13" ht="13.5" x14ac:dyDescent="0.2">
      <c r="A82" s="12"/>
      <c r="B82" s="22"/>
      <c r="C82" s="6"/>
      <c r="D82" s="12"/>
      <c r="E82" s="12"/>
      <c r="F82" s="12"/>
      <c r="G82" s="6"/>
      <c r="H82" s="6"/>
      <c r="I82" s="18"/>
      <c r="J82" s="22"/>
      <c r="K82" s="6"/>
      <c r="L82" s="12"/>
      <c r="M82" s="13"/>
    </row>
    <row r="83" spans="1:13" ht="13.5" x14ac:dyDescent="0.2">
      <c r="A83" s="12"/>
      <c r="B83" s="22"/>
      <c r="C83" s="6"/>
      <c r="D83" s="12"/>
      <c r="E83" s="12"/>
      <c r="F83" s="12"/>
      <c r="G83" s="6"/>
      <c r="H83" s="6"/>
      <c r="I83" s="18"/>
      <c r="J83" s="22"/>
      <c r="K83" s="6"/>
      <c r="L83" s="12"/>
      <c r="M83" s="13"/>
    </row>
    <row r="84" spans="1:13" ht="13.5" x14ac:dyDescent="0.2">
      <c r="A84" s="12"/>
      <c r="B84" s="22"/>
      <c r="C84" s="6"/>
      <c r="D84" s="12"/>
      <c r="E84" s="12"/>
      <c r="F84" s="12"/>
      <c r="G84" s="6"/>
      <c r="H84" s="6"/>
      <c r="I84" s="18"/>
      <c r="J84" s="22"/>
      <c r="K84" s="6"/>
      <c r="L84" s="12"/>
      <c r="M84" s="13"/>
    </row>
    <row r="85" spans="1:13" ht="13.5" x14ac:dyDescent="0.2">
      <c r="A85" s="12"/>
      <c r="B85" s="22"/>
      <c r="C85" s="6"/>
      <c r="D85" s="12"/>
      <c r="E85" s="12"/>
      <c r="F85" s="12"/>
      <c r="G85" s="6"/>
      <c r="H85" s="6"/>
      <c r="I85" s="18"/>
      <c r="J85" s="22"/>
      <c r="K85" s="6"/>
      <c r="L85" s="12"/>
      <c r="M85" s="13"/>
    </row>
    <row r="86" spans="1:13" ht="13.5" x14ac:dyDescent="0.2">
      <c r="A86" s="12"/>
      <c r="B86" s="22"/>
      <c r="C86" s="6"/>
      <c r="D86" s="12"/>
      <c r="E86" s="12"/>
      <c r="F86" s="12"/>
      <c r="G86" s="6"/>
      <c r="H86" s="6"/>
      <c r="I86" s="18"/>
      <c r="J86" s="22"/>
      <c r="K86" s="6"/>
      <c r="L86" s="12"/>
      <c r="M86" s="13"/>
    </row>
    <row r="87" spans="1:13" ht="13.5" x14ac:dyDescent="0.2">
      <c r="A87" s="12"/>
      <c r="B87" s="22"/>
      <c r="C87" s="6"/>
      <c r="D87" s="12"/>
      <c r="E87" s="12"/>
      <c r="F87" s="12"/>
      <c r="G87" s="6"/>
      <c r="H87" s="6"/>
      <c r="I87" s="18"/>
      <c r="J87" s="22"/>
      <c r="K87" s="6"/>
      <c r="L87" s="12"/>
      <c r="M87" s="13"/>
    </row>
    <row r="88" spans="1:13" ht="13.5" x14ac:dyDescent="0.2">
      <c r="A88" s="12"/>
      <c r="B88" s="22"/>
      <c r="C88" s="6"/>
      <c r="D88" s="12"/>
      <c r="E88" s="12"/>
      <c r="F88" s="12"/>
      <c r="G88" s="6"/>
      <c r="H88" s="6"/>
      <c r="I88" s="18"/>
      <c r="J88" s="22"/>
      <c r="K88" s="6"/>
      <c r="L88" s="12"/>
      <c r="M88" s="13"/>
    </row>
    <row r="89" spans="1:13" ht="13.5" x14ac:dyDescent="0.2">
      <c r="A89" s="12"/>
      <c r="B89" s="22"/>
      <c r="C89" s="6"/>
      <c r="D89" s="12"/>
      <c r="E89" s="12"/>
      <c r="F89" s="12"/>
      <c r="G89" s="6"/>
      <c r="H89" s="6"/>
      <c r="I89" s="18"/>
      <c r="J89" s="22"/>
      <c r="K89" s="6"/>
      <c r="L89" s="12"/>
      <c r="M89" s="13"/>
    </row>
    <row r="90" spans="1:13" ht="13.5" x14ac:dyDescent="0.2">
      <c r="A90" s="12"/>
      <c r="B90" s="22"/>
      <c r="C90" s="6"/>
      <c r="D90" s="12"/>
      <c r="E90" s="12"/>
      <c r="F90" s="12"/>
      <c r="G90" s="6"/>
      <c r="H90" s="6"/>
      <c r="I90" s="18"/>
      <c r="J90" s="22"/>
      <c r="K90" s="6"/>
      <c r="L90" s="12"/>
      <c r="M90" s="13"/>
    </row>
    <row r="91" spans="1:13" ht="13.5" x14ac:dyDescent="0.2">
      <c r="A91" s="12"/>
      <c r="B91" s="22"/>
      <c r="C91" s="6"/>
      <c r="D91" s="12"/>
      <c r="E91" s="12"/>
      <c r="F91" s="12"/>
      <c r="G91" s="6"/>
      <c r="H91" s="6"/>
      <c r="I91" s="18"/>
      <c r="J91" s="22"/>
      <c r="K91" s="6"/>
      <c r="L91" s="12"/>
      <c r="M91" s="13"/>
    </row>
    <row r="92" spans="1:13" ht="13.5" x14ac:dyDescent="0.2">
      <c r="A92" s="12"/>
      <c r="B92" s="22"/>
      <c r="C92" s="6"/>
      <c r="D92" s="12"/>
      <c r="E92" s="12"/>
      <c r="F92" s="12"/>
      <c r="G92" s="6"/>
      <c r="H92" s="6"/>
      <c r="I92" s="18"/>
      <c r="J92" s="22"/>
      <c r="K92" s="6"/>
      <c r="L92" s="12"/>
      <c r="M92" s="13"/>
    </row>
    <row r="93" spans="1:13" ht="13.5" x14ac:dyDescent="0.2">
      <c r="A93" s="12"/>
      <c r="B93" s="22"/>
      <c r="C93" s="6"/>
      <c r="D93" s="12"/>
      <c r="E93" s="12"/>
      <c r="F93" s="12"/>
      <c r="G93" s="6"/>
      <c r="H93" s="6"/>
      <c r="I93" s="18"/>
      <c r="J93" s="22"/>
      <c r="K93" s="6"/>
      <c r="L93" s="12"/>
      <c r="M93" s="13"/>
    </row>
    <row r="94" spans="1:13" ht="13.5" x14ac:dyDescent="0.2">
      <c r="A94" s="12"/>
      <c r="B94" s="22"/>
      <c r="C94" s="6"/>
      <c r="D94" s="12"/>
      <c r="E94" s="12"/>
      <c r="F94" s="12"/>
      <c r="G94" s="6"/>
      <c r="H94" s="6"/>
      <c r="I94" s="18"/>
      <c r="J94" s="22"/>
      <c r="K94" s="6"/>
      <c r="L94" s="12"/>
      <c r="M94" s="13"/>
    </row>
    <row r="95" spans="1:13" ht="13.5" x14ac:dyDescent="0.2">
      <c r="A95" s="12"/>
      <c r="B95" s="22"/>
      <c r="C95" s="6"/>
      <c r="D95" s="12"/>
      <c r="E95" s="12"/>
      <c r="F95" s="12"/>
      <c r="G95" s="6"/>
      <c r="H95" s="6"/>
      <c r="I95" s="18"/>
      <c r="J95" s="22"/>
      <c r="K95" s="6"/>
      <c r="L95" s="12"/>
      <c r="M95" s="13"/>
    </row>
    <row r="96" spans="1:13" ht="13.5" x14ac:dyDescent="0.2">
      <c r="A96" s="12"/>
      <c r="B96" s="22"/>
      <c r="C96" s="6"/>
      <c r="D96" s="12"/>
      <c r="E96" s="12"/>
      <c r="F96" s="12"/>
      <c r="G96" s="6"/>
      <c r="H96" s="6"/>
      <c r="I96" s="18"/>
      <c r="J96" s="22"/>
      <c r="K96" s="6"/>
      <c r="L96" s="12"/>
      <c r="M96" s="13"/>
    </row>
    <row r="97" spans="1:13" ht="13.5" x14ac:dyDescent="0.2">
      <c r="A97" s="12"/>
      <c r="B97" s="22"/>
      <c r="C97" s="6"/>
      <c r="D97" s="12"/>
      <c r="E97" s="12"/>
      <c r="F97" s="12"/>
      <c r="G97" s="6"/>
      <c r="H97" s="6"/>
      <c r="I97" s="18"/>
      <c r="J97" s="22"/>
      <c r="K97" s="6"/>
      <c r="L97" s="12"/>
      <c r="M97" s="13"/>
    </row>
    <row r="98" spans="1:13" ht="13.5" x14ac:dyDescent="0.2">
      <c r="A98" s="12"/>
      <c r="B98" s="22"/>
      <c r="C98" s="6"/>
      <c r="D98" s="12"/>
      <c r="E98" s="12"/>
      <c r="F98" s="12"/>
      <c r="G98" s="6"/>
      <c r="H98" s="6"/>
      <c r="I98" s="18"/>
      <c r="J98" s="22"/>
      <c r="K98" s="6"/>
      <c r="L98" s="12"/>
      <c r="M98" s="13"/>
    </row>
    <row r="99" spans="1:13" ht="13.5" x14ac:dyDescent="0.2">
      <c r="A99" s="12"/>
      <c r="B99" s="22"/>
      <c r="C99" s="6"/>
      <c r="D99" s="12"/>
      <c r="E99" s="12"/>
      <c r="F99" s="12"/>
      <c r="G99" s="6"/>
      <c r="H99" s="6"/>
      <c r="I99" s="18"/>
      <c r="J99" s="22"/>
      <c r="K99" s="6"/>
      <c r="L99" s="12"/>
      <c r="M99" s="13"/>
    </row>
    <row r="100" spans="1:13" ht="13.5" x14ac:dyDescent="0.2">
      <c r="A100" s="12"/>
      <c r="B100" s="22"/>
      <c r="C100" s="6"/>
      <c r="D100" s="12"/>
      <c r="E100" s="12"/>
      <c r="F100" s="12"/>
      <c r="G100" s="6"/>
      <c r="H100" s="6"/>
      <c r="I100" s="18"/>
      <c r="J100" s="22"/>
      <c r="K100" s="6"/>
      <c r="L100" s="12"/>
      <c r="M100" s="13"/>
    </row>
    <row r="101" spans="1:13" ht="13.5" x14ac:dyDescent="0.2">
      <c r="A101" s="12"/>
      <c r="B101" s="22"/>
      <c r="C101" s="6"/>
      <c r="D101" s="12"/>
      <c r="E101" s="12"/>
      <c r="F101" s="12"/>
      <c r="G101" s="6"/>
      <c r="H101" s="6"/>
      <c r="I101" s="18"/>
      <c r="J101" s="22"/>
      <c r="K101" s="6"/>
      <c r="L101" s="12"/>
      <c r="M101" s="13"/>
    </row>
    <row r="102" spans="1:13" ht="13.5" x14ac:dyDescent="0.2">
      <c r="A102" s="12"/>
      <c r="B102" s="22"/>
      <c r="C102" s="6"/>
      <c r="D102" s="12"/>
      <c r="E102" s="12"/>
      <c r="F102" s="12"/>
      <c r="G102" s="6"/>
      <c r="H102" s="6"/>
      <c r="I102" s="18"/>
      <c r="J102" s="22"/>
      <c r="K102" s="6"/>
      <c r="L102" s="12"/>
      <c r="M102" s="13"/>
    </row>
  </sheetData>
  <mergeCells count="18">
    <mergeCell ref="B22:B23"/>
    <mergeCell ref="B28:B29"/>
    <mergeCell ref="B41:B42"/>
    <mergeCell ref="B46:B47"/>
    <mergeCell ref="M68:M72"/>
    <mergeCell ref="M53:M60"/>
    <mergeCell ref="M61:M67"/>
    <mergeCell ref="M22:M27"/>
    <mergeCell ref="M28:M33"/>
    <mergeCell ref="M41:M45"/>
    <mergeCell ref="M46:M52"/>
    <mergeCell ref="M34:M40"/>
    <mergeCell ref="B61:B62"/>
    <mergeCell ref="A1:M1"/>
    <mergeCell ref="M4:M9"/>
    <mergeCell ref="M10:M15"/>
    <mergeCell ref="M16:M21"/>
    <mergeCell ref="B16:B17"/>
  </mergeCells>
  <printOptions horizontalCentered="1"/>
  <pageMargins left="0" right="0.1" top="0.5" bottom="0.4" header="0.8" footer="0.8"/>
  <pageSetup paperSize="9" scale="73" orientation="portrait" r:id="rId1"/>
  <rowBreaks count="1" manualBreakCount="1">
    <brk id="45" max="12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M194"/>
  <sheetViews>
    <sheetView zoomScaleNormal="100" workbookViewId="0">
      <selection activeCell="F15" sqref="F15"/>
    </sheetView>
  </sheetViews>
  <sheetFormatPr defaultColWidth="9" defaultRowHeight="12.75" x14ac:dyDescent="0.2"/>
  <cols>
    <col min="1" max="1" width="3.83203125" style="2" customWidth="1"/>
    <col min="2" max="2" width="27.5" style="2" customWidth="1"/>
    <col min="3" max="3" width="32.1640625" style="2" customWidth="1"/>
    <col min="4" max="4" width="8.83203125" style="2" customWidth="1"/>
    <col min="5" max="5" width="11.1640625" style="2" customWidth="1"/>
    <col min="6" max="6" width="4.83203125" style="17" customWidth="1"/>
    <col min="7" max="7" width="8.6640625" style="19" customWidth="1"/>
    <col min="8" max="8" width="12" style="17" customWidth="1"/>
    <col min="9" max="9" width="12" style="19" customWidth="1"/>
    <col min="10" max="10" width="12" style="2" customWidth="1"/>
    <col min="11" max="12" width="8.83203125" style="2" customWidth="1"/>
    <col min="13" max="13" width="8.1640625" style="17" customWidth="1"/>
    <col min="14" max="16384" width="9" style="2"/>
  </cols>
  <sheetData>
    <row r="1" spans="1:13" ht="44.25" customHeight="1" x14ac:dyDescent="0.2">
      <c r="A1" s="344" t="s">
        <v>611</v>
      </c>
      <c r="B1" s="344"/>
      <c r="C1" s="344"/>
      <c r="D1" s="344"/>
      <c r="E1" s="344"/>
      <c r="F1" s="344"/>
      <c r="G1" s="344"/>
      <c r="H1" s="344"/>
      <c r="I1" s="344"/>
      <c r="J1" s="344"/>
      <c r="K1" s="344"/>
      <c r="L1" s="344"/>
      <c r="M1" s="344"/>
    </row>
    <row r="2" spans="1:13" ht="9.9499999999999993" customHeight="1" thickBot="1" x14ac:dyDescent="0.25">
      <c r="A2" s="7"/>
      <c r="B2" s="4"/>
      <c r="C2" s="4"/>
      <c r="D2" s="4"/>
      <c r="E2" s="4"/>
      <c r="F2" s="6"/>
      <c r="G2" s="18"/>
      <c r="H2" s="6"/>
      <c r="I2" s="18"/>
      <c r="J2" s="4"/>
      <c r="K2" s="4"/>
      <c r="L2" s="4"/>
      <c r="M2" s="6"/>
    </row>
    <row r="3" spans="1:13" ht="40.5" customHeight="1" thickBot="1" x14ac:dyDescent="0.25">
      <c r="A3" s="28" t="s">
        <v>106</v>
      </c>
      <c r="B3" s="29" t="s">
        <v>110</v>
      </c>
      <c r="C3" s="30" t="s">
        <v>111</v>
      </c>
      <c r="D3" s="132" t="s">
        <v>107</v>
      </c>
      <c r="E3" s="132" t="s">
        <v>108</v>
      </c>
      <c r="F3" s="28" t="s">
        <v>0</v>
      </c>
      <c r="G3" s="31" t="s">
        <v>112</v>
      </c>
      <c r="H3" s="32" t="s">
        <v>113</v>
      </c>
      <c r="I3" s="31" t="s">
        <v>114</v>
      </c>
      <c r="J3" s="34" t="s">
        <v>115</v>
      </c>
      <c r="K3" s="34" t="s">
        <v>116</v>
      </c>
      <c r="L3" s="35" t="s">
        <v>109</v>
      </c>
      <c r="M3" s="35" t="s">
        <v>28</v>
      </c>
    </row>
    <row r="4" spans="1:13" s="1" customFormat="1" ht="15" customHeight="1" x14ac:dyDescent="0.2">
      <c r="A4" s="82">
        <v>1</v>
      </c>
      <c r="B4" s="346" t="s">
        <v>91</v>
      </c>
      <c r="C4" s="230" t="s">
        <v>498</v>
      </c>
      <c r="D4" s="273" t="s">
        <v>497</v>
      </c>
      <c r="E4" s="231" t="s">
        <v>491</v>
      </c>
      <c r="F4" s="231">
        <v>3</v>
      </c>
      <c r="G4" s="231">
        <v>2</v>
      </c>
      <c r="H4" s="232">
        <v>57</v>
      </c>
      <c r="I4" s="61"/>
      <c r="J4" s="61">
        <v>14</v>
      </c>
      <c r="K4" s="61">
        <f>F4*1.5</f>
        <v>4.5</v>
      </c>
      <c r="L4" s="194">
        <f t="shared" ref="L4:L67" si="0">I4/J4*K4*F4</f>
        <v>0</v>
      </c>
      <c r="M4" s="372">
        <f>L13-6</f>
        <v>-6</v>
      </c>
    </row>
    <row r="5" spans="1:13" s="1" customFormat="1" ht="15" customHeight="1" x14ac:dyDescent="0.2">
      <c r="A5" s="83"/>
      <c r="B5" s="345"/>
      <c r="C5" s="202" t="s">
        <v>498</v>
      </c>
      <c r="D5" s="203" t="s">
        <v>497</v>
      </c>
      <c r="E5" s="204" t="s">
        <v>492</v>
      </c>
      <c r="F5" s="204">
        <v>3</v>
      </c>
      <c r="G5" s="204">
        <v>2</v>
      </c>
      <c r="H5" s="205">
        <v>51</v>
      </c>
      <c r="I5" s="63"/>
      <c r="J5" s="63">
        <v>14</v>
      </c>
      <c r="K5" s="63">
        <f>F5*1.5</f>
        <v>4.5</v>
      </c>
      <c r="L5" s="98">
        <f t="shared" si="0"/>
        <v>0</v>
      </c>
      <c r="M5" s="373"/>
    </row>
    <row r="6" spans="1:13" s="1" customFormat="1" ht="15" customHeight="1" x14ac:dyDescent="0.2">
      <c r="A6" s="83"/>
      <c r="B6" s="111"/>
      <c r="C6" s="202" t="s">
        <v>504</v>
      </c>
      <c r="D6" s="203" t="s">
        <v>503</v>
      </c>
      <c r="E6" s="204" t="s">
        <v>505</v>
      </c>
      <c r="F6" s="204">
        <v>3</v>
      </c>
      <c r="G6" s="204">
        <v>2</v>
      </c>
      <c r="H6" s="205">
        <v>14</v>
      </c>
      <c r="I6" s="63"/>
      <c r="J6" s="63">
        <v>14</v>
      </c>
      <c r="K6" s="63">
        <f t="shared" ref="K6:K12" si="1">F6*1</f>
        <v>3</v>
      </c>
      <c r="L6" s="98">
        <f t="shared" si="0"/>
        <v>0</v>
      </c>
      <c r="M6" s="373"/>
    </row>
    <row r="7" spans="1:13" s="1" customFormat="1" ht="15" customHeight="1" x14ac:dyDescent="0.2">
      <c r="A7" s="83"/>
      <c r="B7" s="111"/>
      <c r="C7" s="202" t="s">
        <v>517</v>
      </c>
      <c r="D7" s="203" t="s">
        <v>516</v>
      </c>
      <c r="E7" s="204" t="s">
        <v>505</v>
      </c>
      <c r="F7" s="204">
        <v>3</v>
      </c>
      <c r="G7" s="204">
        <v>2</v>
      </c>
      <c r="H7" s="205">
        <v>9</v>
      </c>
      <c r="I7" s="63"/>
      <c r="J7" s="63">
        <v>14</v>
      </c>
      <c r="K7" s="63">
        <f t="shared" si="1"/>
        <v>3</v>
      </c>
      <c r="L7" s="98">
        <f t="shared" si="0"/>
        <v>0</v>
      </c>
      <c r="M7" s="373"/>
    </row>
    <row r="8" spans="1:13" s="1" customFormat="1" ht="15" customHeight="1" x14ac:dyDescent="0.2">
      <c r="A8" s="83"/>
      <c r="B8" s="111"/>
      <c r="C8" s="202" t="s">
        <v>538</v>
      </c>
      <c r="D8" s="203" t="s">
        <v>537</v>
      </c>
      <c r="E8" s="204" t="s">
        <v>505</v>
      </c>
      <c r="F8" s="204">
        <v>3</v>
      </c>
      <c r="G8" s="204">
        <v>2</v>
      </c>
      <c r="H8" s="205">
        <v>23</v>
      </c>
      <c r="I8" s="63"/>
      <c r="J8" s="63">
        <v>14</v>
      </c>
      <c r="K8" s="63">
        <f t="shared" si="1"/>
        <v>3</v>
      </c>
      <c r="L8" s="98">
        <f t="shared" si="0"/>
        <v>0</v>
      </c>
      <c r="M8" s="373"/>
    </row>
    <row r="9" spans="1:13" s="1" customFormat="1" ht="15" customHeight="1" x14ac:dyDescent="0.2">
      <c r="A9" s="83"/>
      <c r="B9" s="111"/>
      <c r="C9" s="202" t="s">
        <v>542</v>
      </c>
      <c r="D9" s="203" t="s">
        <v>541</v>
      </c>
      <c r="E9" s="204" t="s">
        <v>505</v>
      </c>
      <c r="F9" s="204">
        <v>2</v>
      </c>
      <c r="G9" s="204">
        <v>2</v>
      </c>
      <c r="H9" s="205">
        <v>16</v>
      </c>
      <c r="I9" s="63"/>
      <c r="J9" s="63">
        <v>14</v>
      </c>
      <c r="K9" s="63">
        <f t="shared" si="1"/>
        <v>2</v>
      </c>
      <c r="L9" s="98">
        <f t="shared" si="0"/>
        <v>0</v>
      </c>
      <c r="M9" s="373"/>
    </row>
    <row r="10" spans="1:13" s="1" customFormat="1" ht="15" customHeight="1" x14ac:dyDescent="0.2">
      <c r="A10" s="83"/>
      <c r="B10" s="111"/>
      <c r="C10" s="202" t="s">
        <v>542</v>
      </c>
      <c r="D10" s="203" t="s">
        <v>543</v>
      </c>
      <c r="E10" s="204" t="s">
        <v>505</v>
      </c>
      <c r="F10" s="204">
        <v>2</v>
      </c>
      <c r="G10" s="204">
        <v>2</v>
      </c>
      <c r="H10" s="205">
        <v>10</v>
      </c>
      <c r="I10" s="63"/>
      <c r="J10" s="63">
        <v>14</v>
      </c>
      <c r="K10" s="63">
        <f t="shared" si="1"/>
        <v>2</v>
      </c>
      <c r="L10" s="98">
        <f t="shared" si="0"/>
        <v>0</v>
      </c>
      <c r="M10" s="373"/>
    </row>
    <row r="11" spans="1:13" s="1" customFormat="1" ht="24" customHeight="1" x14ac:dyDescent="0.2">
      <c r="A11" s="83"/>
      <c r="B11" s="111"/>
      <c r="C11" s="272" t="s">
        <v>547</v>
      </c>
      <c r="D11" s="203" t="s">
        <v>546</v>
      </c>
      <c r="E11" s="204" t="s">
        <v>549</v>
      </c>
      <c r="F11" s="204">
        <v>3</v>
      </c>
      <c r="G11" s="204">
        <v>2</v>
      </c>
      <c r="H11" s="205">
        <v>11</v>
      </c>
      <c r="I11" s="63"/>
      <c r="J11" s="63">
        <v>14</v>
      </c>
      <c r="K11" s="63">
        <f t="shared" si="1"/>
        <v>3</v>
      </c>
      <c r="L11" s="98">
        <f t="shared" si="0"/>
        <v>0</v>
      </c>
      <c r="M11" s="373"/>
    </row>
    <row r="12" spans="1:13" s="1" customFormat="1" ht="15" customHeight="1" x14ac:dyDescent="0.2">
      <c r="A12" s="83"/>
      <c r="B12" s="111"/>
      <c r="C12" s="202" t="s">
        <v>559</v>
      </c>
      <c r="D12" s="203" t="s">
        <v>558</v>
      </c>
      <c r="E12" s="204" t="s">
        <v>505</v>
      </c>
      <c r="F12" s="204">
        <v>2</v>
      </c>
      <c r="G12" s="204">
        <v>2</v>
      </c>
      <c r="H12" s="205">
        <v>10</v>
      </c>
      <c r="I12" s="63"/>
      <c r="J12" s="63">
        <v>14</v>
      </c>
      <c r="K12" s="63">
        <f t="shared" si="1"/>
        <v>2</v>
      </c>
      <c r="L12" s="98">
        <f t="shared" si="0"/>
        <v>0</v>
      </c>
      <c r="M12" s="373"/>
    </row>
    <row r="13" spans="1:13" s="1" customFormat="1" ht="15" customHeight="1" thickBot="1" x14ac:dyDescent="0.25">
      <c r="A13" s="84"/>
      <c r="B13" s="118"/>
      <c r="C13" s="96"/>
      <c r="D13" s="107"/>
      <c r="E13" s="255"/>
      <c r="F13" s="66"/>
      <c r="G13" s="66"/>
      <c r="H13" s="66"/>
      <c r="I13" s="66"/>
      <c r="J13" s="66"/>
      <c r="K13" s="66"/>
      <c r="L13" s="99">
        <f>SUM(L4:L12)</f>
        <v>0</v>
      </c>
      <c r="M13" s="374"/>
    </row>
    <row r="14" spans="1:13" s="1" customFormat="1" ht="15" customHeight="1" x14ac:dyDescent="0.2">
      <c r="A14" s="82">
        <v>2</v>
      </c>
      <c r="B14" s="119" t="s">
        <v>92</v>
      </c>
      <c r="C14" s="223" t="s">
        <v>496</v>
      </c>
      <c r="D14" s="240" t="s">
        <v>495</v>
      </c>
      <c r="E14" s="157" t="s">
        <v>492</v>
      </c>
      <c r="F14" s="157">
        <v>3</v>
      </c>
      <c r="G14" s="157">
        <v>2</v>
      </c>
      <c r="H14" s="158">
        <v>50</v>
      </c>
      <c r="I14" s="61"/>
      <c r="J14" s="61">
        <v>14</v>
      </c>
      <c r="K14" s="61">
        <f t="shared" ref="K14:K69" si="2">F14*1.5</f>
        <v>4.5</v>
      </c>
      <c r="L14" s="271">
        <f t="shared" si="0"/>
        <v>0</v>
      </c>
      <c r="M14" s="372">
        <f>L23*6</f>
        <v>0</v>
      </c>
    </row>
    <row r="15" spans="1:13" s="1" customFormat="1" ht="15" customHeight="1" x14ac:dyDescent="0.2">
      <c r="A15" s="83"/>
      <c r="B15" s="111"/>
      <c r="C15" s="163" t="s">
        <v>515</v>
      </c>
      <c r="D15" s="164" t="s">
        <v>514</v>
      </c>
      <c r="E15" s="161" t="s">
        <v>505</v>
      </c>
      <c r="F15" s="161">
        <v>2</v>
      </c>
      <c r="G15" s="161">
        <v>2</v>
      </c>
      <c r="H15" s="162">
        <v>38</v>
      </c>
      <c r="I15" s="63"/>
      <c r="J15" s="63">
        <v>14</v>
      </c>
      <c r="K15" s="63">
        <f>F15*1</f>
        <v>2</v>
      </c>
      <c r="L15" s="98">
        <f t="shared" si="0"/>
        <v>0</v>
      </c>
      <c r="M15" s="373"/>
    </row>
    <row r="16" spans="1:13" s="1" customFormat="1" ht="15" customHeight="1" x14ac:dyDescent="0.2">
      <c r="A16" s="83"/>
      <c r="B16" s="111"/>
      <c r="C16" s="163" t="s">
        <v>526</v>
      </c>
      <c r="D16" s="164" t="s">
        <v>525</v>
      </c>
      <c r="E16" s="161" t="s">
        <v>505</v>
      </c>
      <c r="F16" s="161">
        <v>2</v>
      </c>
      <c r="G16" s="161">
        <v>2</v>
      </c>
      <c r="H16" s="162">
        <v>40</v>
      </c>
      <c r="I16" s="63"/>
      <c r="J16" s="63">
        <v>14</v>
      </c>
      <c r="K16" s="63">
        <f>F16*1</f>
        <v>2</v>
      </c>
      <c r="L16" s="98">
        <f t="shared" si="0"/>
        <v>0</v>
      </c>
      <c r="M16" s="373"/>
    </row>
    <row r="17" spans="1:13" s="1" customFormat="1" ht="15" customHeight="1" x14ac:dyDescent="0.2">
      <c r="A17" s="83"/>
      <c r="B17" s="111"/>
      <c r="C17" s="163" t="s">
        <v>530</v>
      </c>
      <c r="D17" s="164" t="s">
        <v>529</v>
      </c>
      <c r="E17" s="161" t="s">
        <v>505</v>
      </c>
      <c r="F17" s="161">
        <v>2</v>
      </c>
      <c r="G17" s="161">
        <v>2</v>
      </c>
      <c r="H17" s="162">
        <v>39</v>
      </c>
      <c r="I17" s="63"/>
      <c r="J17" s="63">
        <v>14</v>
      </c>
      <c r="K17" s="63">
        <f>F17*1</f>
        <v>2</v>
      </c>
      <c r="L17" s="98">
        <f t="shared" si="0"/>
        <v>0</v>
      </c>
      <c r="M17" s="373"/>
    </row>
    <row r="18" spans="1:13" s="1" customFormat="1" ht="15" customHeight="1" x14ac:dyDescent="0.2">
      <c r="A18" s="83"/>
      <c r="B18" s="111"/>
      <c r="C18" s="163" t="s">
        <v>532</v>
      </c>
      <c r="D18" s="164" t="s">
        <v>531</v>
      </c>
      <c r="E18" s="161" t="s">
        <v>505</v>
      </c>
      <c r="F18" s="161">
        <v>3</v>
      </c>
      <c r="G18" s="161">
        <v>2</v>
      </c>
      <c r="H18" s="162">
        <v>74</v>
      </c>
      <c r="I18" s="63"/>
      <c r="J18" s="63">
        <v>14</v>
      </c>
      <c r="K18" s="63">
        <f t="shared" si="2"/>
        <v>4.5</v>
      </c>
      <c r="L18" s="98">
        <f t="shared" si="0"/>
        <v>0</v>
      </c>
      <c r="M18" s="373"/>
    </row>
    <row r="19" spans="1:13" s="1" customFormat="1" ht="15" customHeight="1" x14ac:dyDescent="0.2">
      <c r="A19" s="83"/>
      <c r="B19" s="111"/>
      <c r="C19" s="163" t="s">
        <v>542</v>
      </c>
      <c r="D19" s="164" t="s">
        <v>541</v>
      </c>
      <c r="E19" s="161" t="s">
        <v>505</v>
      </c>
      <c r="F19" s="161">
        <v>2</v>
      </c>
      <c r="G19" s="161">
        <v>2</v>
      </c>
      <c r="H19" s="162">
        <v>16</v>
      </c>
      <c r="I19" s="63"/>
      <c r="J19" s="63">
        <v>14</v>
      </c>
      <c r="K19" s="63">
        <f>F19*1</f>
        <v>2</v>
      </c>
      <c r="L19" s="98">
        <f t="shared" si="0"/>
        <v>0</v>
      </c>
      <c r="M19" s="373"/>
    </row>
    <row r="20" spans="1:13" s="1" customFormat="1" ht="15" customHeight="1" x14ac:dyDescent="0.2">
      <c r="A20" s="83"/>
      <c r="B20" s="111"/>
      <c r="C20" s="163" t="s">
        <v>542</v>
      </c>
      <c r="D20" s="164" t="s">
        <v>543</v>
      </c>
      <c r="E20" s="161" t="s">
        <v>505</v>
      </c>
      <c r="F20" s="161">
        <v>2</v>
      </c>
      <c r="G20" s="161">
        <v>2</v>
      </c>
      <c r="H20" s="162">
        <v>10</v>
      </c>
      <c r="I20" s="63"/>
      <c r="J20" s="63">
        <v>14</v>
      </c>
      <c r="K20" s="63">
        <f t="shared" ref="K20:K22" si="3">F20*1</f>
        <v>2</v>
      </c>
      <c r="L20" s="98">
        <f t="shared" si="0"/>
        <v>0</v>
      </c>
      <c r="M20" s="373"/>
    </row>
    <row r="21" spans="1:13" s="1" customFormat="1" ht="24" customHeight="1" x14ac:dyDescent="0.2">
      <c r="A21" s="83"/>
      <c r="B21" s="111"/>
      <c r="C21" s="170" t="s">
        <v>547</v>
      </c>
      <c r="D21" s="164" t="s">
        <v>546</v>
      </c>
      <c r="E21" s="161" t="s">
        <v>551</v>
      </c>
      <c r="F21" s="161">
        <v>3</v>
      </c>
      <c r="G21" s="161">
        <v>2</v>
      </c>
      <c r="H21" s="162">
        <v>31</v>
      </c>
      <c r="I21" s="63"/>
      <c r="J21" s="63">
        <v>14</v>
      </c>
      <c r="K21" s="63">
        <f t="shared" si="3"/>
        <v>3</v>
      </c>
      <c r="L21" s="98">
        <f t="shared" si="0"/>
        <v>0</v>
      </c>
      <c r="M21" s="373"/>
    </row>
    <row r="22" spans="1:13" s="1" customFormat="1" ht="15" customHeight="1" x14ac:dyDescent="0.2">
      <c r="A22" s="83"/>
      <c r="B22" s="111"/>
      <c r="C22" s="163" t="s">
        <v>561</v>
      </c>
      <c r="D22" s="164" t="s">
        <v>560</v>
      </c>
      <c r="E22" s="161" t="s">
        <v>505</v>
      </c>
      <c r="F22" s="161">
        <v>3</v>
      </c>
      <c r="G22" s="161">
        <v>2</v>
      </c>
      <c r="H22" s="162">
        <v>32</v>
      </c>
      <c r="I22" s="69"/>
      <c r="J22" s="63">
        <v>14</v>
      </c>
      <c r="K22" s="63">
        <f t="shared" si="3"/>
        <v>3</v>
      </c>
      <c r="L22" s="98">
        <f t="shared" si="0"/>
        <v>0</v>
      </c>
      <c r="M22" s="373"/>
    </row>
    <row r="23" spans="1:13" s="1" customFormat="1" ht="15" customHeight="1" thickBot="1" x14ac:dyDescent="0.25">
      <c r="A23" s="84"/>
      <c r="B23" s="118"/>
      <c r="C23" s="238"/>
      <c r="D23" s="253"/>
      <c r="E23" s="16"/>
      <c r="F23" s="16"/>
      <c r="G23" s="16"/>
      <c r="H23" s="275"/>
      <c r="I23" s="66"/>
      <c r="J23" s="66"/>
      <c r="K23" s="66"/>
      <c r="L23" s="99">
        <f>SUM(L14:L22)</f>
        <v>0</v>
      </c>
      <c r="M23" s="374"/>
    </row>
    <row r="24" spans="1:13" s="1" customFormat="1" ht="15" customHeight="1" x14ac:dyDescent="0.2">
      <c r="A24" s="82">
        <v>3</v>
      </c>
      <c r="B24" s="119" t="s">
        <v>85</v>
      </c>
      <c r="C24" s="223" t="s">
        <v>340</v>
      </c>
      <c r="D24" s="240" t="s">
        <v>339</v>
      </c>
      <c r="E24" s="157" t="s">
        <v>338</v>
      </c>
      <c r="F24" s="157">
        <v>3</v>
      </c>
      <c r="G24" s="157">
        <v>2</v>
      </c>
      <c r="H24" s="158">
        <v>43</v>
      </c>
      <c r="I24" s="61"/>
      <c r="J24" s="61">
        <v>14</v>
      </c>
      <c r="K24" s="61">
        <f t="shared" si="2"/>
        <v>4.5</v>
      </c>
      <c r="L24" s="271">
        <f t="shared" si="0"/>
        <v>0</v>
      </c>
      <c r="M24" s="372">
        <f>L28-6</f>
        <v>-6</v>
      </c>
    </row>
    <row r="25" spans="1:13" s="1" customFormat="1" ht="24" customHeight="1" x14ac:dyDescent="0.2">
      <c r="A25" s="83"/>
      <c r="B25" s="111"/>
      <c r="C25" s="170" t="s">
        <v>482</v>
      </c>
      <c r="D25" s="164" t="s">
        <v>481</v>
      </c>
      <c r="E25" s="161" t="s">
        <v>475</v>
      </c>
      <c r="F25" s="161">
        <v>3</v>
      </c>
      <c r="G25" s="161">
        <v>2</v>
      </c>
      <c r="H25" s="162">
        <v>49</v>
      </c>
      <c r="I25" s="63"/>
      <c r="J25" s="63">
        <v>14</v>
      </c>
      <c r="K25" s="63">
        <f t="shared" si="2"/>
        <v>4.5</v>
      </c>
      <c r="L25" s="98">
        <f t="shared" si="0"/>
        <v>0</v>
      </c>
      <c r="M25" s="373"/>
    </row>
    <row r="26" spans="1:13" s="1" customFormat="1" ht="24" customHeight="1" x14ac:dyDescent="0.2">
      <c r="A26" s="83"/>
      <c r="B26" s="111"/>
      <c r="C26" s="170" t="s">
        <v>482</v>
      </c>
      <c r="D26" s="164" t="s">
        <v>481</v>
      </c>
      <c r="E26" s="161" t="s">
        <v>476</v>
      </c>
      <c r="F26" s="161">
        <v>3</v>
      </c>
      <c r="G26" s="161">
        <v>2</v>
      </c>
      <c r="H26" s="162">
        <v>48</v>
      </c>
      <c r="I26" s="63"/>
      <c r="J26" s="63">
        <v>14</v>
      </c>
      <c r="K26" s="63">
        <f t="shared" si="2"/>
        <v>4.5</v>
      </c>
      <c r="L26" s="98">
        <f t="shared" si="0"/>
        <v>0</v>
      </c>
      <c r="M26" s="373"/>
    </row>
    <row r="27" spans="1:13" s="1" customFormat="1" ht="24" customHeight="1" x14ac:dyDescent="0.2">
      <c r="A27" s="83"/>
      <c r="B27" s="111"/>
      <c r="C27" s="170" t="s">
        <v>547</v>
      </c>
      <c r="D27" s="164" t="s">
        <v>546</v>
      </c>
      <c r="E27" s="161" t="s">
        <v>550</v>
      </c>
      <c r="F27" s="161">
        <v>3</v>
      </c>
      <c r="G27" s="161">
        <v>2</v>
      </c>
      <c r="H27" s="162">
        <v>39</v>
      </c>
      <c r="I27" s="63"/>
      <c r="J27" s="63">
        <v>14</v>
      </c>
      <c r="K27" s="63">
        <f>F27*1</f>
        <v>3</v>
      </c>
      <c r="L27" s="98">
        <f t="shared" si="0"/>
        <v>0</v>
      </c>
      <c r="M27" s="373"/>
    </row>
    <row r="28" spans="1:13" s="1" customFormat="1" ht="12.95" customHeight="1" thickBot="1" x14ac:dyDescent="0.25">
      <c r="A28" s="84"/>
      <c r="B28" s="118"/>
      <c r="C28" s="96"/>
      <c r="D28" s="107"/>
      <c r="E28" s="255"/>
      <c r="F28" s="66"/>
      <c r="G28" s="66"/>
      <c r="H28" s="66"/>
      <c r="I28" s="66"/>
      <c r="J28" s="66"/>
      <c r="K28" s="66"/>
      <c r="L28" s="99">
        <f>SUM(L24:L27)</f>
        <v>0</v>
      </c>
      <c r="M28" s="374"/>
    </row>
    <row r="29" spans="1:13" s="1" customFormat="1" ht="15" customHeight="1" x14ac:dyDescent="0.2">
      <c r="A29" s="82">
        <v>4</v>
      </c>
      <c r="B29" s="119" t="s">
        <v>89</v>
      </c>
      <c r="C29" s="223" t="s">
        <v>484</v>
      </c>
      <c r="D29" s="240" t="s">
        <v>483</v>
      </c>
      <c r="E29" s="157" t="s">
        <v>476</v>
      </c>
      <c r="F29" s="157">
        <v>3</v>
      </c>
      <c r="G29" s="157">
        <v>2</v>
      </c>
      <c r="H29" s="158">
        <v>49</v>
      </c>
      <c r="I29" s="61"/>
      <c r="J29" s="61">
        <v>14</v>
      </c>
      <c r="K29" s="61">
        <f t="shared" si="2"/>
        <v>4.5</v>
      </c>
      <c r="L29" s="271">
        <f t="shared" si="0"/>
        <v>0</v>
      </c>
      <c r="M29" s="372">
        <f>L38-6</f>
        <v>-6</v>
      </c>
    </row>
    <row r="30" spans="1:13" s="1" customFormat="1" ht="15" customHeight="1" x14ac:dyDescent="0.2">
      <c r="A30" s="83"/>
      <c r="B30" s="111"/>
      <c r="C30" s="163" t="s">
        <v>494</v>
      </c>
      <c r="D30" s="164" t="s">
        <v>493</v>
      </c>
      <c r="E30" s="161" t="s">
        <v>492</v>
      </c>
      <c r="F30" s="161">
        <v>3</v>
      </c>
      <c r="G30" s="161">
        <v>2</v>
      </c>
      <c r="H30" s="162">
        <v>51</v>
      </c>
      <c r="I30" s="63"/>
      <c r="J30" s="63">
        <v>14</v>
      </c>
      <c r="K30" s="63">
        <f t="shared" si="2"/>
        <v>4.5</v>
      </c>
      <c r="L30" s="98">
        <f t="shared" si="0"/>
        <v>0</v>
      </c>
      <c r="M30" s="373"/>
    </row>
    <row r="31" spans="1:13" s="1" customFormat="1" ht="15" customHeight="1" x14ac:dyDescent="0.2">
      <c r="A31" s="83"/>
      <c r="B31" s="111"/>
      <c r="C31" s="163" t="s">
        <v>509</v>
      </c>
      <c r="D31" s="164" t="s">
        <v>508</v>
      </c>
      <c r="E31" s="161" t="s">
        <v>505</v>
      </c>
      <c r="F31" s="161">
        <v>2</v>
      </c>
      <c r="G31" s="161">
        <v>1</v>
      </c>
      <c r="H31" s="162">
        <v>41</v>
      </c>
      <c r="I31" s="63"/>
      <c r="J31" s="63">
        <v>14</v>
      </c>
      <c r="K31" s="63">
        <f t="shared" si="2"/>
        <v>3</v>
      </c>
      <c r="L31" s="98">
        <f t="shared" si="0"/>
        <v>0</v>
      </c>
      <c r="M31" s="373"/>
    </row>
    <row r="32" spans="1:13" s="1" customFormat="1" ht="15" customHeight="1" x14ac:dyDescent="0.2">
      <c r="A32" s="83"/>
      <c r="B32" s="111"/>
      <c r="C32" s="163" t="s">
        <v>511</v>
      </c>
      <c r="D32" s="164" t="s">
        <v>510</v>
      </c>
      <c r="E32" s="161" t="s">
        <v>505</v>
      </c>
      <c r="F32" s="161">
        <v>3</v>
      </c>
      <c r="G32" s="161">
        <v>2</v>
      </c>
      <c r="H32" s="162">
        <v>38</v>
      </c>
      <c r="I32" s="63"/>
      <c r="J32" s="63">
        <v>14</v>
      </c>
      <c r="K32" s="63">
        <f>F32*1</f>
        <v>3</v>
      </c>
      <c r="L32" s="98">
        <f t="shared" si="0"/>
        <v>0</v>
      </c>
      <c r="M32" s="373"/>
    </row>
    <row r="33" spans="1:13" s="1" customFormat="1" ht="15" customHeight="1" x14ac:dyDescent="0.2">
      <c r="A33" s="83"/>
      <c r="B33" s="111"/>
      <c r="C33" s="163" t="s">
        <v>513</v>
      </c>
      <c r="D33" s="164" t="s">
        <v>512</v>
      </c>
      <c r="E33" s="161" t="s">
        <v>505</v>
      </c>
      <c r="F33" s="161">
        <v>2</v>
      </c>
      <c r="G33" s="161">
        <v>2</v>
      </c>
      <c r="H33" s="162">
        <v>12</v>
      </c>
      <c r="I33" s="63"/>
      <c r="J33" s="63">
        <v>14</v>
      </c>
      <c r="K33" s="63">
        <f>F33*1</f>
        <v>2</v>
      </c>
      <c r="L33" s="98">
        <f t="shared" si="0"/>
        <v>0</v>
      </c>
      <c r="M33" s="373"/>
    </row>
    <row r="34" spans="1:13" s="1" customFormat="1" ht="15" customHeight="1" x14ac:dyDescent="0.2">
      <c r="A34" s="83"/>
      <c r="B34" s="111"/>
      <c r="C34" s="163" t="s">
        <v>538</v>
      </c>
      <c r="D34" s="164" t="s">
        <v>537</v>
      </c>
      <c r="E34" s="161" t="s">
        <v>505</v>
      </c>
      <c r="F34" s="161">
        <v>3</v>
      </c>
      <c r="G34" s="161">
        <v>2</v>
      </c>
      <c r="H34" s="162">
        <v>23</v>
      </c>
      <c r="I34" s="63"/>
      <c r="J34" s="63">
        <v>14</v>
      </c>
      <c r="K34" s="63">
        <f>F34*1</f>
        <v>3</v>
      </c>
      <c r="L34" s="98">
        <f t="shared" si="0"/>
        <v>0</v>
      </c>
      <c r="M34" s="373"/>
    </row>
    <row r="35" spans="1:13" s="1" customFormat="1" ht="15" customHeight="1" x14ac:dyDescent="0.2">
      <c r="A35" s="83"/>
      <c r="B35" s="111"/>
      <c r="C35" s="163" t="s">
        <v>540</v>
      </c>
      <c r="D35" s="164" t="s">
        <v>539</v>
      </c>
      <c r="E35" s="161" t="s">
        <v>505</v>
      </c>
      <c r="F35" s="161">
        <v>2</v>
      </c>
      <c r="G35" s="161">
        <v>2</v>
      </c>
      <c r="H35" s="162">
        <v>43</v>
      </c>
      <c r="I35" s="63"/>
      <c r="J35" s="63">
        <v>14</v>
      </c>
      <c r="K35" s="63">
        <f t="shared" si="2"/>
        <v>3</v>
      </c>
      <c r="L35" s="98">
        <f t="shared" si="0"/>
        <v>0</v>
      </c>
      <c r="M35" s="373"/>
    </row>
    <row r="36" spans="1:13" s="1" customFormat="1" ht="24" customHeight="1" x14ac:dyDescent="0.2">
      <c r="A36" s="83"/>
      <c r="B36" s="111"/>
      <c r="C36" s="170" t="s">
        <v>547</v>
      </c>
      <c r="D36" s="164" t="s">
        <v>546</v>
      </c>
      <c r="E36" s="161" t="s">
        <v>548</v>
      </c>
      <c r="F36" s="161">
        <v>3</v>
      </c>
      <c r="G36" s="161">
        <v>2</v>
      </c>
      <c r="H36" s="162">
        <v>18</v>
      </c>
      <c r="I36" s="63"/>
      <c r="J36" s="63">
        <v>14</v>
      </c>
      <c r="K36" s="63">
        <f>F36*1</f>
        <v>3</v>
      </c>
      <c r="L36" s="98">
        <f t="shared" si="0"/>
        <v>0</v>
      </c>
      <c r="M36" s="373"/>
    </row>
    <row r="37" spans="1:13" s="1" customFormat="1" ht="15" customHeight="1" x14ac:dyDescent="0.2">
      <c r="A37" s="83"/>
      <c r="B37" s="111"/>
      <c r="C37" s="163" t="s">
        <v>555</v>
      </c>
      <c r="D37" s="164" t="s">
        <v>554</v>
      </c>
      <c r="E37" s="161" t="s">
        <v>505</v>
      </c>
      <c r="F37" s="161">
        <v>2</v>
      </c>
      <c r="G37" s="161">
        <v>2</v>
      </c>
      <c r="H37" s="162">
        <v>40</v>
      </c>
      <c r="I37" s="69"/>
      <c r="J37" s="63">
        <v>14</v>
      </c>
      <c r="K37" s="63">
        <f>F37*1</f>
        <v>2</v>
      </c>
      <c r="L37" s="98">
        <f t="shared" si="0"/>
        <v>0</v>
      </c>
      <c r="M37" s="373"/>
    </row>
    <row r="38" spans="1:13" s="1" customFormat="1" ht="15" customHeight="1" thickBot="1" x14ac:dyDescent="0.25">
      <c r="A38" s="84"/>
      <c r="B38" s="118"/>
      <c r="C38" s="238"/>
      <c r="D38" s="253"/>
      <c r="E38" s="16"/>
      <c r="F38" s="16"/>
      <c r="G38" s="16"/>
      <c r="H38" s="275"/>
      <c r="I38" s="66"/>
      <c r="J38" s="66"/>
      <c r="K38" s="66"/>
      <c r="L38" s="99">
        <f>SUM(L29:L37)</f>
        <v>0</v>
      </c>
      <c r="M38" s="374"/>
    </row>
    <row r="39" spans="1:13" s="1" customFormat="1" ht="25.5" customHeight="1" x14ac:dyDescent="0.2">
      <c r="A39" s="82">
        <v>5</v>
      </c>
      <c r="B39" s="199" t="s">
        <v>84</v>
      </c>
      <c r="C39" s="223" t="s">
        <v>337</v>
      </c>
      <c r="D39" s="240" t="s">
        <v>336</v>
      </c>
      <c r="E39" s="157" t="s">
        <v>338</v>
      </c>
      <c r="F39" s="157">
        <v>3</v>
      </c>
      <c r="G39" s="157">
        <v>2</v>
      </c>
      <c r="H39" s="158">
        <v>43</v>
      </c>
      <c r="I39" s="61"/>
      <c r="J39" s="61">
        <v>14</v>
      </c>
      <c r="K39" s="61">
        <f t="shared" si="2"/>
        <v>4.5</v>
      </c>
      <c r="L39" s="271">
        <f t="shared" si="0"/>
        <v>0</v>
      </c>
      <c r="M39" s="372">
        <f>L48-3</f>
        <v>-3</v>
      </c>
    </row>
    <row r="40" spans="1:13" s="1" customFormat="1" ht="15" customHeight="1" x14ac:dyDescent="0.2">
      <c r="A40" s="83"/>
      <c r="B40" s="111"/>
      <c r="C40" s="163" t="s">
        <v>480</v>
      </c>
      <c r="D40" s="164" t="s">
        <v>479</v>
      </c>
      <c r="E40" s="161" t="s">
        <v>476</v>
      </c>
      <c r="F40" s="161">
        <v>3</v>
      </c>
      <c r="G40" s="161">
        <v>2</v>
      </c>
      <c r="H40" s="162">
        <v>49</v>
      </c>
      <c r="I40" s="63"/>
      <c r="J40" s="63">
        <v>14</v>
      </c>
      <c r="K40" s="63">
        <f t="shared" si="2"/>
        <v>4.5</v>
      </c>
      <c r="L40" s="98">
        <f t="shared" si="0"/>
        <v>0</v>
      </c>
      <c r="M40" s="373"/>
    </row>
    <row r="41" spans="1:13" s="1" customFormat="1" ht="15" customHeight="1" x14ac:dyDescent="0.2">
      <c r="A41" s="83"/>
      <c r="B41" s="111"/>
      <c r="C41" s="163" t="s">
        <v>484</v>
      </c>
      <c r="D41" s="164" t="s">
        <v>483</v>
      </c>
      <c r="E41" s="161" t="s">
        <v>475</v>
      </c>
      <c r="F41" s="161">
        <v>3</v>
      </c>
      <c r="G41" s="161">
        <v>2</v>
      </c>
      <c r="H41" s="162">
        <v>49</v>
      </c>
      <c r="I41" s="63"/>
      <c r="J41" s="63">
        <v>14</v>
      </c>
      <c r="K41" s="63">
        <f t="shared" si="2"/>
        <v>4.5</v>
      </c>
      <c r="L41" s="98">
        <f t="shared" si="0"/>
        <v>0</v>
      </c>
      <c r="M41" s="373"/>
    </row>
    <row r="42" spans="1:13" s="1" customFormat="1" ht="15" customHeight="1" x14ac:dyDescent="0.2">
      <c r="A42" s="83"/>
      <c r="B42" s="111"/>
      <c r="C42" s="163" t="s">
        <v>488</v>
      </c>
      <c r="D42" s="164" t="s">
        <v>487</v>
      </c>
      <c r="E42" s="161" t="s">
        <v>476</v>
      </c>
      <c r="F42" s="161">
        <v>3</v>
      </c>
      <c r="G42" s="161">
        <v>2</v>
      </c>
      <c r="H42" s="162">
        <v>47</v>
      </c>
      <c r="I42" s="63"/>
      <c r="J42" s="63">
        <v>14</v>
      </c>
      <c r="K42" s="63">
        <f t="shared" si="2"/>
        <v>4.5</v>
      </c>
      <c r="L42" s="98">
        <f t="shared" si="0"/>
        <v>0</v>
      </c>
      <c r="M42" s="373"/>
    </row>
    <row r="43" spans="1:13" s="1" customFormat="1" ht="15" customHeight="1" x14ac:dyDescent="0.2">
      <c r="A43" s="83"/>
      <c r="B43" s="111"/>
      <c r="C43" s="163" t="s">
        <v>494</v>
      </c>
      <c r="D43" s="164" t="s">
        <v>493</v>
      </c>
      <c r="E43" s="161" t="s">
        <v>491</v>
      </c>
      <c r="F43" s="161">
        <v>3</v>
      </c>
      <c r="G43" s="161">
        <v>2</v>
      </c>
      <c r="H43" s="162">
        <v>50</v>
      </c>
      <c r="I43" s="63"/>
      <c r="J43" s="63">
        <v>14</v>
      </c>
      <c r="K43" s="63">
        <f t="shared" si="2"/>
        <v>4.5</v>
      </c>
      <c r="L43" s="98">
        <f t="shared" si="0"/>
        <v>0</v>
      </c>
      <c r="M43" s="373"/>
    </row>
    <row r="44" spans="1:13" s="1" customFormat="1" ht="15" customHeight="1" x14ac:dyDescent="0.2">
      <c r="A44" s="83"/>
      <c r="B44" s="111"/>
      <c r="C44" s="163" t="s">
        <v>500</v>
      </c>
      <c r="D44" s="164" t="s">
        <v>499</v>
      </c>
      <c r="E44" s="161" t="s">
        <v>491</v>
      </c>
      <c r="F44" s="161">
        <v>3</v>
      </c>
      <c r="G44" s="161">
        <v>2</v>
      </c>
      <c r="H44" s="162">
        <v>49</v>
      </c>
      <c r="I44" s="63"/>
      <c r="J44" s="63">
        <v>14</v>
      </c>
      <c r="K44" s="63">
        <f t="shared" si="2"/>
        <v>4.5</v>
      </c>
      <c r="L44" s="98">
        <f t="shared" si="0"/>
        <v>0</v>
      </c>
      <c r="M44" s="373"/>
    </row>
    <row r="45" spans="1:13" s="1" customFormat="1" ht="15" customHeight="1" x14ac:dyDescent="0.2">
      <c r="A45" s="83"/>
      <c r="B45" s="111"/>
      <c r="C45" s="163" t="s">
        <v>500</v>
      </c>
      <c r="D45" s="164" t="s">
        <v>499</v>
      </c>
      <c r="E45" s="161" t="s">
        <v>492</v>
      </c>
      <c r="F45" s="161">
        <v>3</v>
      </c>
      <c r="G45" s="161">
        <v>2</v>
      </c>
      <c r="H45" s="162">
        <v>55</v>
      </c>
      <c r="I45" s="63"/>
      <c r="J45" s="63">
        <v>14</v>
      </c>
      <c r="K45" s="63">
        <f t="shared" si="2"/>
        <v>4.5</v>
      </c>
      <c r="L45" s="98">
        <f t="shared" si="0"/>
        <v>0</v>
      </c>
      <c r="M45" s="373"/>
    </row>
    <row r="46" spans="1:13" s="1" customFormat="1" ht="15" customHeight="1" x14ac:dyDescent="0.2">
      <c r="A46" s="83"/>
      <c r="B46" s="111"/>
      <c r="C46" s="163" t="s">
        <v>530</v>
      </c>
      <c r="D46" s="164" t="s">
        <v>529</v>
      </c>
      <c r="E46" s="161" t="s">
        <v>505</v>
      </c>
      <c r="F46" s="161">
        <v>2</v>
      </c>
      <c r="G46" s="161">
        <v>2</v>
      </c>
      <c r="H46" s="162">
        <v>39</v>
      </c>
      <c r="I46" s="63"/>
      <c r="J46" s="63">
        <v>14</v>
      </c>
      <c r="K46" s="63">
        <f>F46*1</f>
        <v>2</v>
      </c>
      <c r="L46" s="98">
        <f t="shared" si="0"/>
        <v>0</v>
      </c>
      <c r="M46" s="373"/>
    </row>
    <row r="47" spans="1:13" s="1" customFormat="1" ht="24" customHeight="1" x14ac:dyDescent="0.2">
      <c r="A47" s="83"/>
      <c r="B47" s="111"/>
      <c r="C47" s="170" t="s">
        <v>547</v>
      </c>
      <c r="D47" s="164" t="s">
        <v>546</v>
      </c>
      <c r="E47" s="161" t="s">
        <v>548</v>
      </c>
      <c r="F47" s="161">
        <v>3</v>
      </c>
      <c r="G47" s="161">
        <v>2</v>
      </c>
      <c r="H47" s="162">
        <v>18</v>
      </c>
      <c r="I47" s="69"/>
      <c r="J47" s="63">
        <v>14</v>
      </c>
      <c r="K47" s="63">
        <f>F47*1</f>
        <v>3</v>
      </c>
      <c r="L47" s="98">
        <f t="shared" si="0"/>
        <v>0</v>
      </c>
      <c r="M47" s="373"/>
    </row>
    <row r="48" spans="1:13" s="1" customFormat="1" ht="15" customHeight="1" thickBot="1" x14ac:dyDescent="0.25">
      <c r="A48" s="84"/>
      <c r="B48" s="118"/>
      <c r="C48" s="96"/>
      <c r="D48" s="107"/>
      <c r="E48" s="255"/>
      <c r="F48" s="66"/>
      <c r="G48" s="66"/>
      <c r="H48" s="66"/>
      <c r="I48" s="66"/>
      <c r="J48" s="66"/>
      <c r="K48" s="66"/>
      <c r="L48" s="99">
        <f>SUM(L39:L47)</f>
        <v>0</v>
      </c>
      <c r="M48" s="374"/>
    </row>
    <row r="49" spans="1:13" s="1" customFormat="1" ht="24" customHeight="1" x14ac:dyDescent="0.2">
      <c r="A49" s="82">
        <v>6</v>
      </c>
      <c r="B49" s="346" t="s">
        <v>90</v>
      </c>
      <c r="C49" s="262" t="s">
        <v>344</v>
      </c>
      <c r="D49" s="240" t="s">
        <v>343</v>
      </c>
      <c r="E49" s="157" t="s">
        <v>338</v>
      </c>
      <c r="F49" s="157">
        <v>3</v>
      </c>
      <c r="G49" s="157">
        <v>1</v>
      </c>
      <c r="H49" s="158">
        <v>43</v>
      </c>
      <c r="I49" s="123"/>
      <c r="J49" s="61">
        <v>14</v>
      </c>
      <c r="K49" s="61">
        <f t="shared" si="2"/>
        <v>4.5</v>
      </c>
      <c r="L49" s="271">
        <f t="shared" si="0"/>
        <v>0</v>
      </c>
      <c r="M49" s="372">
        <f>L58-6</f>
        <v>-6</v>
      </c>
    </row>
    <row r="50" spans="1:13" s="1" customFormat="1" ht="15" customHeight="1" x14ac:dyDescent="0.2">
      <c r="A50" s="83"/>
      <c r="B50" s="345"/>
      <c r="C50" s="163" t="s">
        <v>346</v>
      </c>
      <c r="D50" s="164" t="s">
        <v>345</v>
      </c>
      <c r="E50" s="161" t="s">
        <v>338</v>
      </c>
      <c r="F50" s="161">
        <v>3</v>
      </c>
      <c r="G50" s="161">
        <v>1</v>
      </c>
      <c r="H50" s="162">
        <v>43</v>
      </c>
      <c r="I50" s="100"/>
      <c r="J50" s="63">
        <v>14</v>
      </c>
      <c r="K50" s="63">
        <f t="shared" si="2"/>
        <v>4.5</v>
      </c>
      <c r="L50" s="98">
        <f t="shared" si="0"/>
        <v>0</v>
      </c>
      <c r="M50" s="373"/>
    </row>
    <row r="51" spans="1:13" s="1" customFormat="1" ht="15" customHeight="1" x14ac:dyDescent="0.2">
      <c r="A51" s="83"/>
      <c r="B51" s="111"/>
      <c r="C51" s="163" t="s">
        <v>486</v>
      </c>
      <c r="D51" s="164" t="s">
        <v>485</v>
      </c>
      <c r="E51" s="161" t="s">
        <v>475</v>
      </c>
      <c r="F51" s="161">
        <v>3</v>
      </c>
      <c r="G51" s="161">
        <v>2</v>
      </c>
      <c r="H51" s="162">
        <v>48</v>
      </c>
      <c r="I51" s="100"/>
      <c r="J51" s="63">
        <v>14</v>
      </c>
      <c r="K51" s="63">
        <f t="shared" si="2"/>
        <v>4.5</v>
      </c>
      <c r="L51" s="98">
        <f t="shared" si="0"/>
        <v>0</v>
      </c>
      <c r="M51" s="373"/>
    </row>
    <row r="52" spans="1:13" s="1" customFormat="1" ht="15" customHeight="1" x14ac:dyDescent="0.2">
      <c r="A52" s="83"/>
      <c r="B52" s="111"/>
      <c r="C52" s="163" t="s">
        <v>486</v>
      </c>
      <c r="D52" s="164" t="s">
        <v>485</v>
      </c>
      <c r="E52" s="161" t="s">
        <v>476</v>
      </c>
      <c r="F52" s="161">
        <v>3</v>
      </c>
      <c r="G52" s="161">
        <v>2</v>
      </c>
      <c r="H52" s="162">
        <v>47</v>
      </c>
      <c r="I52" s="100"/>
      <c r="J52" s="63">
        <v>14</v>
      </c>
      <c r="K52" s="63">
        <f t="shared" si="2"/>
        <v>4.5</v>
      </c>
      <c r="L52" s="98">
        <f t="shared" si="0"/>
        <v>0</v>
      </c>
      <c r="M52" s="373"/>
    </row>
    <row r="53" spans="1:13" s="1" customFormat="1" ht="15" customHeight="1" x14ac:dyDescent="0.2">
      <c r="A53" s="83"/>
      <c r="B53" s="111"/>
      <c r="C53" s="163" t="s">
        <v>520</v>
      </c>
      <c r="D53" s="164" t="s">
        <v>519</v>
      </c>
      <c r="E53" s="161" t="s">
        <v>475</v>
      </c>
      <c r="F53" s="161">
        <v>3</v>
      </c>
      <c r="G53" s="161">
        <v>2</v>
      </c>
      <c r="H53" s="162">
        <v>51</v>
      </c>
      <c r="I53" s="19"/>
      <c r="J53" s="63">
        <v>14</v>
      </c>
      <c r="K53" s="63">
        <f t="shared" si="2"/>
        <v>4.5</v>
      </c>
      <c r="L53" s="98">
        <f t="shared" si="0"/>
        <v>0</v>
      </c>
      <c r="M53" s="373"/>
    </row>
    <row r="54" spans="1:13" s="1" customFormat="1" ht="15" customHeight="1" x14ac:dyDescent="0.2">
      <c r="A54" s="83"/>
      <c r="B54" s="111"/>
      <c r="C54" s="163" t="s">
        <v>522</v>
      </c>
      <c r="D54" s="164" t="s">
        <v>521</v>
      </c>
      <c r="E54" s="161" t="s">
        <v>505</v>
      </c>
      <c r="F54" s="161">
        <v>2</v>
      </c>
      <c r="G54" s="161">
        <v>2</v>
      </c>
      <c r="H54" s="162">
        <v>41</v>
      </c>
      <c r="I54" s="100"/>
      <c r="J54" s="63">
        <v>14</v>
      </c>
      <c r="K54" s="63">
        <f t="shared" si="2"/>
        <v>3</v>
      </c>
      <c r="L54" s="98">
        <f t="shared" si="0"/>
        <v>0</v>
      </c>
      <c r="M54" s="373"/>
    </row>
    <row r="55" spans="1:13" s="1" customFormat="1" ht="15" customHeight="1" x14ac:dyDescent="0.2">
      <c r="A55" s="83"/>
      <c r="B55" s="111"/>
      <c r="C55" s="163" t="s">
        <v>534</v>
      </c>
      <c r="D55" s="164" t="s">
        <v>533</v>
      </c>
      <c r="E55" s="161" t="s">
        <v>505</v>
      </c>
      <c r="F55" s="161">
        <v>2</v>
      </c>
      <c r="G55" s="161">
        <v>2</v>
      </c>
      <c r="H55" s="162">
        <v>36</v>
      </c>
      <c r="I55" s="100"/>
      <c r="J55" s="63">
        <v>14</v>
      </c>
      <c r="K55" s="63">
        <f>F55*1</f>
        <v>2</v>
      </c>
      <c r="L55" s="98">
        <f t="shared" si="0"/>
        <v>0</v>
      </c>
      <c r="M55" s="373"/>
    </row>
    <row r="56" spans="1:13" s="1" customFormat="1" ht="24" customHeight="1" x14ac:dyDescent="0.2">
      <c r="A56" s="83"/>
      <c r="B56" s="111"/>
      <c r="C56" s="170" t="s">
        <v>547</v>
      </c>
      <c r="D56" s="164" t="s">
        <v>546</v>
      </c>
      <c r="E56" s="161" t="s">
        <v>550</v>
      </c>
      <c r="F56" s="161">
        <v>3</v>
      </c>
      <c r="G56" s="161">
        <v>2</v>
      </c>
      <c r="H56" s="162">
        <v>39</v>
      </c>
      <c r="I56" s="100"/>
      <c r="J56" s="63">
        <v>14</v>
      </c>
      <c r="K56" s="63">
        <f>F56*1</f>
        <v>3</v>
      </c>
      <c r="L56" s="98">
        <f t="shared" si="0"/>
        <v>0</v>
      </c>
      <c r="M56" s="373"/>
    </row>
    <row r="57" spans="1:13" s="1" customFormat="1" ht="15" customHeight="1" x14ac:dyDescent="0.2">
      <c r="A57" s="83"/>
      <c r="B57" s="111"/>
      <c r="C57" s="163" t="s">
        <v>557</v>
      </c>
      <c r="D57" s="164" t="s">
        <v>556</v>
      </c>
      <c r="E57" s="161" t="s">
        <v>505</v>
      </c>
      <c r="F57" s="161">
        <v>3</v>
      </c>
      <c r="G57" s="161">
        <v>2</v>
      </c>
      <c r="H57" s="162">
        <v>17</v>
      </c>
      <c r="I57" s="141"/>
      <c r="J57" s="63">
        <v>14</v>
      </c>
      <c r="K57" s="63">
        <f>F57*1</f>
        <v>3</v>
      </c>
      <c r="L57" s="98">
        <f t="shared" si="0"/>
        <v>0</v>
      </c>
      <c r="M57" s="373"/>
    </row>
    <row r="58" spans="1:13" s="1" customFormat="1" ht="15" customHeight="1" thickBot="1" x14ac:dyDescent="0.25">
      <c r="A58" s="84"/>
      <c r="B58" s="118"/>
      <c r="C58" s="96"/>
      <c r="D58" s="107"/>
      <c r="E58" s="255"/>
      <c r="F58" s="66"/>
      <c r="G58" s="66"/>
      <c r="H58" s="66"/>
      <c r="I58" s="66"/>
      <c r="J58" s="66"/>
      <c r="K58" s="66"/>
      <c r="L58" s="99">
        <f>SUM(L49:L57)</f>
        <v>0</v>
      </c>
      <c r="M58" s="374"/>
    </row>
    <row r="59" spans="1:13" s="1" customFormat="1" ht="15" customHeight="1" x14ac:dyDescent="0.2">
      <c r="A59" s="82">
        <v>7</v>
      </c>
      <c r="B59" s="119" t="s">
        <v>93</v>
      </c>
      <c r="C59" s="262" t="s">
        <v>342</v>
      </c>
      <c r="D59" s="240" t="s">
        <v>341</v>
      </c>
      <c r="E59" s="157" t="s">
        <v>338</v>
      </c>
      <c r="F59" s="157">
        <v>3</v>
      </c>
      <c r="G59" s="157">
        <v>2</v>
      </c>
      <c r="H59" s="158">
        <v>43</v>
      </c>
      <c r="I59" s="61"/>
      <c r="J59" s="61">
        <v>14</v>
      </c>
      <c r="K59" s="61">
        <f t="shared" si="2"/>
        <v>4.5</v>
      </c>
      <c r="L59" s="271">
        <f t="shared" si="0"/>
        <v>0</v>
      </c>
      <c r="M59" s="377">
        <f>L66-6</f>
        <v>-6</v>
      </c>
    </row>
    <row r="60" spans="1:13" s="1" customFormat="1" ht="15" customHeight="1" x14ac:dyDescent="0.2">
      <c r="A60" s="83"/>
      <c r="B60" s="111"/>
      <c r="C60" s="163" t="s">
        <v>480</v>
      </c>
      <c r="D60" s="164" t="s">
        <v>479</v>
      </c>
      <c r="E60" s="161" t="s">
        <v>475</v>
      </c>
      <c r="F60" s="161">
        <v>3</v>
      </c>
      <c r="G60" s="161">
        <v>2</v>
      </c>
      <c r="H60" s="162">
        <v>49</v>
      </c>
      <c r="I60" s="63"/>
      <c r="J60" s="63">
        <v>14</v>
      </c>
      <c r="K60" s="63">
        <f t="shared" si="2"/>
        <v>4.5</v>
      </c>
      <c r="L60" s="98">
        <f t="shared" si="0"/>
        <v>0</v>
      </c>
      <c r="M60" s="378"/>
    </row>
    <row r="61" spans="1:13" s="1" customFormat="1" ht="15" customHeight="1" x14ac:dyDescent="0.2">
      <c r="A61" s="83"/>
      <c r="B61" s="111"/>
      <c r="C61" s="163" t="s">
        <v>488</v>
      </c>
      <c r="D61" s="164" t="s">
        <v>487</v>
      </c>
      <c r="E61" s="161" t="s">
        <v>475</v>
      </c>
      <c r="F61" s="161">
        <v>3</v>
      </c>
      <c r="G61" s="161">
        <v>2</v>
      </c>
      <c r="H61" s="162">
        <v>50</v>
      </c>
      <c r="I61" s="63"/>
      <c r="J61" s="63">
        <v>14</v>
      </c>
      <c r="K61" s="63">
        <f t="shared" si="2"/>
        <v>4.5</v>
      </c>
      <c r="L61" s="98">
        <f t="shared" si="0"/>
        <v>0</v>
      </c>
      <c r="M61" s="378"/>
    </row>
    <row r="62" spans="1:13" s="1" customFormat="1" ht="15" customHeight="1" x14ac:dyDescent="0.2">
      <c r="A62" s="83"/>
      <c r="B62" s="111"/>
      <c r="C62" s="163" t="s">
        <v>494</v>
      </c>
      <c r="D62" s="164" t="s">
        <v>493</v>
      </c>
      <c r="E62" s="161" t="s">
        <v>492</v>
      </c>
      <c r="F62" s="161">
        <v>3</v>
      </c>
      <c r="G62" s="161">
        <v>2</v>
      </c>
      <c r="H62" s="162">
        <v>51</v>
      </c>
      <c r="I62" s="63"/>
      <c r="J62" s="63">
        <v>14</v>
      </c>
      <c r="K62" s="63">
        <f t="shared" si="2"/>
        <v>4.5</v>
      </c>
      <c r="L62" s="98">
        <f t="shared" si="0"/>
        <v>0</v>
      </c>
      <c r="M62" s="378"/>
    </row>
    <row r="63" spans="1:13" s="1" customFormat="1" ht="15" customHeight="1" x14ac:dyDescent="0.2">
      <c r="A63" s="83"/>
      <c r="B63" s="111"/>
      <c r="C63" s="163" t="s">
        <v>532</v>
      </c>
      <c r="D63" s="164" t="s">
        <v>531</v>
      </c>
      <c r="E63" s="161" t="s">
        <v>505</v>
      </c>
      <c r="F63" s="161">
        <v>3</v>
      </c>
      <c r="G63" s="161">
        <v>2</v>
      </c>
      <c r="H63" s="162">
        <v>74</v>
      </c>
      <c r="I63" s="63"/>
      <c r="J63" s="63">
        <v>14</v>
      </c>
      <c r="K63" s="63">
        <f t="shared" si="2"/>
        <v>4.5</v>
      </c>
      <c r="L63" s="98">
        <f t="shared" si="0"/>
        <v>0</v>
      </c>
      <c r="M63" s="378"/>
    </row>
    <row r="64" spans="1:13" s="1" customFormat="1" ht="15" customHeight="1" x14ac:dyDescent="0.2">
      <c r="A64" s="83"/>
      <c r="B64" s="111"/>
      <c r="C64" s="163" t="s">
        <v>534</v>
      </c>
      <c r="D64" s="164" t="s">
        <v>533</v>
      </c>
      <c r="E64" s="161" t="s">
        <v>505</v>
      </c>
      <c r="F64" s="161">
        <v>2</v>
      </c>
      <c r="G64" s="161">
        <v>2</v>
      </c>
      <c r="H64" s="162">
        <v>36</v>
      </c>
      <c r="I64" s="63"/>
      <c r="J64" s="63">
        <v>14</v>
      </c>
      <c r="K64" s="63">
        <f t="shared" si="2"/>
        <v>3</v>
      </c>
      <c r="L64" s="98">
        <f t="shared" si="0"/>
        <v>0</v>
      </c>
      <c r="M64" s="378"/>
    </row>
    <row r="65" spans="1:13" s="1" customFormat="1" ht="15" customHeight="1" x14ac:dyDescent="0.2">
      <c r="A65" s="83"/>
      <c r="B65" s="111"/>
      <c r="C65" s="163" t="s">
        <v>536</v>
      </c>
      <c r="D65" s="164" t="s">
        <v>535</v>
      </c>
      <c r="E65" s="161" t="s">
        <v>505</v>
      </c>
      <c r="F65" s="161">
        <v>3</v>
      </c>
      <c r="G65" s="161">
        <v>2</v>
      </c>
      <c r="H65" s="162">
        <v>44</v>
      </c>
      <c r="I65" s="69"/>
      <c r="J65" s="63">
        <v>14</v>
      </c>
      <c r="K65" s="63">
        <f t="shared" si="2"/>
        <v>4.5</v>
      </c>
      <c r="L65" s="98">
        <f t="shared" si="0"/>
        <v>0</v>
      </c>
      <c r="M65" s="378"/>
    </row>
    <row r="66" spans="1:13" s="1" customFormat="1" ht="15" customHeight="1" thickBot="1" x14ac:dyDescent="0.25">
      <c r="A66" s="84"/>
      <c r="B66" s="118"/>
      <c r="C66" s="96"/>
      <c r="D66" s="107"/>
      <c r="E66" s="255"/>
      <c r="F66" s="66"/>
      <c r="G66" s="66"/>
      <c r="H66" s="66"/>
      <c r="I66" s="66"/>
      <c r="J66" s="66"/>
      <c r="K66" s="66"/>
      <c r="L66" s="99">
        <f>SUM(L59:L65)</f>
        <v>0</v>
      </c>
      <c r="M66" s="379"/>
    </row>
    <row r="67" spans="1:13" s="1" customFormat="1" ht="15" customHeight="1" x14ac:dyDescent="0.2">
      <c r="A67" s="82">
        <v>9</v>
      </c>
      <c r="B67" s="119" t="s">
        <v>94</v>
      </c>
      <c r="C67" s="223" t="s">
        <v>486</v>
      </c>
      <c r="D67" s="240" t="s">
        <v>485</v>
      </c>
      <c r="E67" s="157" t="s">
        <v>475</v>
      </c>
      <c r="F67" s="157">
        <v>3</v>
      </c>
      <c r="G67" s="157">
        <v>2</v>
      </c>
      <c r="H67" s="158">
        <v>48</v>
      </c>
      <c r="I67" s="61"/>
      <c r="J67" s="61">
        <v>14</v>
      </c>
      <c r="K67" s="61">
        <f t="shared" si="2"/>
        <v>4.5</v>
      </c>
      <c r="L67" s="271">
        <f t="shared" si="0"/>
        <v>0</v>
      </c>
      <c r="M67" s="377">
        <f>L73-6</f>
        <v>-6</v>
      </c>
    </row>
    <row r="68" spans="1:13" s="1" customFormat="1" ht="15" customHeight="1" x14ac:dyDescent="0.2">
      <c r="A68" s="83"/>
      <c r="B68" s="111"/>
      <c r="C68" s="163" t="s">
        <v>490</v>
      </c>
      <c r="D68" s="164" t="s">
        <v>489</v>
      </c>
      <c r="E68" s="161" t="s">
        <v>491</v>
      </c>
      <c r="F68" s="161">
        <v>3</v>
      </c>
      <c r="G68" s="161">
        <v>3</v>
      </c>
      <c r="H68" s="162">
        <v>49</v>
      </c>
      <c r="I68" s="63"/>
      <c r="J68" s="63">
        <v>14</v>
      </c>
      <c r="K68" s="63">
        <f t="shared" si="2"/>
        <v>4.5</v>
      </c>
      <c r="L68" s="98">
        <f t="shared" ref="L68:L129" si="4">I68/J68*K68*F68</f>
        <v>0</v>
      </c>
      <c r="M68" s="378"/>
    </row>
    <row r="69" spans="1:13" s="1" customFormat="1" ht="15" customHeight="1" x14ac:dyDescent="0.2">
      <c r="A69" s="83"/>
      <c r="B69" s="111"/>
      <c r="C69" s="163" t="s">
        <v>490</v>
      </c>
      <c r="D69" s="164" t="s">
        <v>489</v>
      </c>
      <c r="E69" s="161" t="s">
        <v>492</v>
      </c>
      <c r="F69" s="161">
        <v>3</v>
      </c>
      <c r="G69" s="161">
        <v>3</v>
      </c>
      <c r="H69" s="162">
        <v>50</v>
      </c>
      <c r="I69" s="63"/>
      <c r="J69" s="63">
        <v>14</v>
      </c>
      <c r="K69" s="63">
        <f t="shared" si="2"/>
        <v>4.5</v>
      </c>
      <c r="L69" s="98">
        <f t="shared" si="4"/>
        <v>0</v>
      </c>
      <c r="M69" s="378"/>
    </row>
    <row r="70" spans="1:13" s="1" customFormat="1" ht="15" customHeight="1" x14ac:dyDescent="0.2">
      <c r="A70" s="83"/>
      <c r="B70" s="111"/>
      <c r="C70" s="163" t="s">
        <v>522</v>
      </c>
      <c r="D70" s="164" t="s">
        <v>521</v>
      </c>
      <c r="E70" s="161" t="s">
        <v>505</v>
      </c>
      <c r="F70" s="161">
        <v>2</v>
      </c>
      <c r="G70" s="161">
        <v>2</v>
      </c>
      <c r="H70" s="162">
        <v>41</v>
      </c>
      <c r="I70" s="63"/>
      <c r="J70" s="63">
        <v>14</v>
      </c>
      <c r="K70" s="63">
        <f t="shared" ref="K70:K129" si="5">F70*1.5</f>
        <v>3</v>
      </c>
      <c r="L70" s="98">
        <f t="shared" si="4"/>
        <v>0</v>
      </c>
      <c r="M70" s="378"/>
    </row>
    <row r="71" spans="1:13" s="1" customFormat="1" ht="15" customHeight="1" x14ac:dyDescent="0.2">
      <c r="A71" s="83"/>
      <c r="B71" s="111"/>
      <c r="C71" s="163" t="s">
        <v>545</v>
      </c>
      <c r="D71" s="164" t="s">
        <v>544</v>
      </c>
      <c r="E71" s="161" t="s">
        <v>505</v>
      </c>
      <c r="F71" s="161">
        <v>3</v>
      </c>
      <c r="G71" s="161">
        <v>2</v>
      </c>
      <c r="H71" s="162">
        <v>66</v>
      </c>
      <c r="I71" s="63"/>
      <c r="J71" s="63">
        <v>14</v>
      </c>
      <c r="K71" s="63">
        <f t="shared" si="5"/>
        <v>4.5</v>
      </c>
      <c r="L71" s="98">
        <f t="shared" si="4"/>
        <v>0</v>
      </c>
      <c r="M71" s="378"/>
    </row>
    <row r="72" spans="1:13" s="1" customFormat="1" ht="15" customHeight="1" x14ac:dyDescent="0.2">
      <c r="A72" s="83"/>
      <c r="B72" s="111"/>
      <c r="C72" s="163" t="s">
        <v>561</v>
      </c>
      <c r="D72" s="164" t="s">
        <v>560</v>
      </c>
      <c r="E72" s="161" t="s">
        <v>505</v>
      </c>
      <c r="F72" s="161">
        <v>3</v>
      </c>
      <c r="G72" s="161">
        <v>2</v>
      </c>
      <c r="H72" s="162">
        <v>32</v>
      </c>
      <c r="I72" s="69"/>
      <c r="J72" s="63">
        <v>14</v>
      </c>
      <c r="K72" s="63">
        <f>F72*1</f>
        <v>3</v>
      </c>
      <c r="L72" s="98">
        <f t="shared" si="4"/>
        <v>0</v>
      </c>
      <c r="M72" s="378"/>
    </row>
    <row r="73" spans="1:13" s="1" customFormat="1" ht="15" customHeight="1" thickBot="1" x14ac:dyDescent="0.25">
      <c r="A73" s="84"/>
      <c r="B73" s="118"/>
      <c r="C73" s="96"/>
      <c r="D73" s="107"/>
      <c r="E73" s="255"/>
      <c r="F73" s="66"/>
      <c r="G73" s="66"/>
      <c r="H73" s="66"/>
      <c r="I73" s="66"/>
      <c r="J73" s="66"/>
      <c r="K73" s="66"/>
      <c r="L73" s="99">
        <f>SUM(L67:L72)</f>
        <v>0</v>
      </c>
      <c r="M73" s="379"/>
    </row>
    <row r="74" spans="1:13" s="1" customFormat="1" ht="24" customHeight="1" x14ac:dyDescent="0.2">
      <c r="A74" s="82">
        <v>10</v>
      </c>
      <c r="B74" s="119" t="s">
        <v>88</v>
      </c>
      <c r="C74" s="262" t="s">
        <v>482</v>
      </c>
      <c r="D74" s="240" t="s">
        <v>481</v>
      </c>
      <c r="E74" s="157" t="s">
        <v>475</v>
      </c>
      <c r="F74" s="157">
        <v>3</v>
      </c>
      <c r="G74" s="157">
        <v>2</v>
      </c>
      <c r="H74" s="158">
        <v>49</v>
      </c>
      <c r="I74" s="61"/>
      <c r="J74" s="61">
        <v>14</v>
      </c>
      <c r="K74" s="61">
        <f t="shared" si="5"/>
        <v>4.5</v>
      </c>
      <c r="L74" s="271">
        <f t="shared" si="4"/>
        <v>0</v>
      </c>
      <c r="M74" s="377">
        <f>L78-6</f>
        <v>-6</v>
      </c>
    </row>
    <row r="75" spans="1:13" ht="15" customHeight="1" x14ac:dyDescent="0.2">
      <c r="A75" s="76"/>
      <c r="B75" s="111"/>
      <c r="C75" s="163" t="s">
        <v>500</v>
      </c>
      <c r="D75" s="164" t="s">
        <v>499</v>
      </c>
      <c r="E75" s="161" t="s">
        <v>491</v>
      </c>
      <c r="F75" s="161">
        <v>3</v>
      </c>
      <c r="G75" s="161">
        <v>2</v>
      </c>
      <c r="H75" s="162">
        <v>49</v>
      </c>
      <c r="I75" s="70"/>
      <c r="J75" s="63">
        <v>14</v>
      </c>
      <c r="K75" s="63">
        <f t="shared" si="5"/>
        <v>4.5</v>
      </c>
      <c r="L75" s="98">
        <f t="shared" si="4"/>
        <v>0</v>
      </c>
      <c r="M75" s="378"/>
    </row>
    <row r="76" spans="1:13" s="1" customFormat="1" ht="15" customHeight="1" x14ac:dyDescent="0.2">
      <c r="A76" s="83"/>
      <c r="B76" s="111"/>
      <c r="C76" s="163" t="s">
        <v>500</v>
      </c>
      <c r="D76" s="164" t="s">
        <v>499</v>
      </c>
      <c r="E76" s="161" t="s">
        <v>492</v>
      </c>
      <c r="F76" s="161">
        <v>3</v>
      </c>
      <c r="G76" s="161">
        <v>2</v>
      </c>
      <c r="H76" s="162">
        <v>55</v>
      </c>
      <c r="I76" s="63"/>
      <c r="J76" s="63">
        <v>14</v>
      </c>
      <c r="K76" s="63">
        <f t="shared" si="5"/>
        <v>4.5</v>
      </c>
      <c r="L76" s="98">
        <f t="shared" si="4"/>
        <v>0</v>
      </c>
      <c r="M76" s="378"/>
    </row>
    <row r="77" spans="1:13" s="1" customFormat="1" ht="15" customHeight="1" x14ac:dyDescent="0.2">
      <c r="A77" s="83"/>
      <c r="B77" s="111"/>
      <c r="C77" s="163" t="s">
        <v>507</v>
      </c>
      <c r="D77" s="164" t="s">
        <v>506</v>
      </c>
      <c r="E77" s="161" t="s">
        <v>505</v>
      </c>
      <c r="F77" s="161">
        <v>2</v>
      </c>
      <c r="G77" s="161">
        <v>2</v>
      </c>
      <c r="H77" s="162">
        <v>31</v>
      </c>
      <c r="I77" s="63"/>
      <c r="J77" s="63">
        <v>14</v>
      </c>
      <c r="K77" s="63">
        <f>F77*1</f>
        <v>2</v>
      </c>
      <c r="L77" s="98">
        <f t="shared" si="4"/>
        <v>0</v>
      </c>
      <c r="M77" s="378"/>
    </row>
    <row r="78" spans="1:13" s="1" customFormat="1" ht="15" customHeight="1" thickBot="1" x14ac:dyDescent="0.25">
      <c r="A78" s="84"/>
      <c r="B78" s="118"/>
      <c r="C78" s="96"/>
      <c r="D78" s="107"/>
      <c r="E78" s="255"/>
      <c r="F78" s="66"/>
      <c r="G78" s="66"/>
      <c r="H78" s="66"/>
      <c r="I78" s="66"/>
      <c r="J78" s="66"/>
      <c r="K78" s="66"/>
      <c r="L78" s="99">
        <f>SUM(L74:L77)</f>
        <v>0</v>
      </c>
      <c r="M78" s="379"/>
    </row>
    <row r="79" spans="1:13" s="1" customFormat="1" ht="15" customHeight="1" x14ac:dyDescent="0.2">
      <c r="A79" s="82">
        <v>11</v>
      </c>
      <c r="B79" s="346" t="s">
        <v>613</v>
      </c>
      <c r="C79" s="223" t="s">
        <v>474</v>
      </c>
      <c r="D79" s="240" t="s">
        <v>473</v>
      </c>
      <c r="E79" s="157" t="s">
        <v>475</v>
      </c>
      <c r="F79" s="157">
        <v>3</v>
      </c>
      <c r="G79" s="157">
        <v>2</v>
      </c>
      <c r="H79" s="158">
        <v>49</v>
      </c>
      <c r="I79" s="61"/>
      <c r="J79" s="61">
        <v>14</v>
      </c>
      <c r="K79" s="61">
        <f t="shared" si="5"/>
        <v>4.5</v>
      </c>
      <c r="L79" s="271">
        <f t="shared" si="4"/>
        <v>0</v>
      </c>
      <c r="M79" s="372">
        <f>L86-6</f>
        <v>-6</v>
      </c>
    </row>
    <row r="80" spans="1:13" s="1" customFormat="1" ht="15" customHeight="1" x14ac:dyDescent="0.2">
      <c r="A80" s="83"/>
      <c r="B80" s="345"/>
      <c r="C80" s="163" t="s">
        <v>474</v>
      </c>
      <c r="D80" s="164" t="s">
        <v>473</v>
      </c>
      <c r="E80" s="161" t="s">
        <v>476</v>
      </c>
      <c r="F80" s="161">
        <v>3</v>
      </c>
      <c r="G80" s="161">
        <v>2</v>
      </c>
      <c r="H80" s="162">
        <v>49</v>
      </c>
      <c r="I80" s="63"/>
      <c r="J80" s="63">
        <v>14</v>
      </c>
      <c r="K80" s="63">
        <f t="shared" si="5"/>
        <v>4.5</v>
      </c>
      <c r="L80" s="98">
        <f t="shared" si="4"/>
        <v>0</v>
      </c>
      <c r="M80" s="373"/>
    </row>
    <row r="81" spans="1:13" s="1" customFormat="1" ht="24" customHeight="1" x14ac:dyDescent="0.2">
      <c r="A81" s="83"/>
      <c r="B81" s="111"/>
      <c r="C81" s="170" t="s">
        <v>482</v>
      </c>
      <c r="D81" s="164" t="s">
        <v>481</v>
      </c>
      <c r="E81" s="161" t="s">
        <v>476</v>
      </c>
      <c r="F81" s="161">
        <v>3</v>
      </c>
      <c r="G81" s="161">
        <v>2</v>
      </c>
      <c r="H81" s="162">
        <v>48</v>
      </c>
      <c r="I81" s="63"/>
      <c r="J81" s="63">
        <v>14</v>
      </c>
      <c r="K81" s="63">
        <f t="shared" si="5"/>
        <v>4.5</v>
      </c>
      <c r="L81" s="98">
        <f t="shared" si="4"/>
        <v>0</v>
      </c>
      <c r="M81" s="373"/>
    </row>
    <row r="82" spans="1:13" s="1" customFormat="1" ht="15" customHeight="1" x14ac:dyDescent="0.2">
      <c r="A82" s="83"/>
      <c r="B82" s="111"/>
      <c r="C82" s="163" t="s">
        <v>511</v>
      </c>
      <c r="D82" s="164" t="s">
        <v>510</v>
      </c>
      <c r="E82" s="161" t="s">
        <v>505</v>
      </c>
      <c r="F82" s="161">
        <v>3</v>
      </c>
      <c r="G82" s="161">
        <v>2</v>
      </c>
      <c r="H82" s="162">
        <v>38</v>
      </c>
      <c r="I82" s="63"/>
      <c r="J82" s="63">
        <v>14</v>
      </c>
      <c r="K82" s="63">
        <f>F82*1</f>
        <v>3</v>
      </c>
      <c r="L82" s="98">
        <f t="shared" si="4"/>
        <v>0</v>
      </c>
      <c r="M82" s="373"/>
    </row>
    <row r="83" spans="1:13" s="1" customFormat="1" ht="15" customHeight="1" x14ac:dyDescent="0.2">
      <c r="A83" s="83"/>
      <c r="B83" s="111"/>
      <c r="C83" s="163" t="s">
        <v>513</v>
      </c>
      <c r="D83" s="164" t="s">
        <v>512</v>
      </c>
      <c r="E83" s="161" t="s">
        <v>505</v>
      </c>
      <c r="F83" s="161">
        <v>2</v>
      </c>
      <c r="G83" s="161">
        <v>2</v>
      </c>
      <c r="H83" s="162">
        <v>12</v>
      </c>
      <c r="I83" s="63"/>
      <c r="J83" s="63">
        <v>14</v>
      </c>
      <c r="K83" s="63">
        <f>F83*1</f>
        <v>2</v>
      </c>
      <c r="L83" s="98">
        <f t="shared" si="4"/>
        <v>0</v>
      </c>
      <c r="M83" s="373"/>
    </row>
    <row r="84" spans="1:13" s="1" customFormat="1" ht="15" customHeight="1" x14ac:dyDescent="0.2">
      <c r="A84" s="83"/>
      <c r="B84" s="111"/>
      <c r="C84" s="163" t="s">
        <v>520</v>
      </c>
      <c r="D84" s="164" t="s">
        <v>519</v>
      </c>
      <c r="E84" s="161" t="s">
        <v>476</v>
      </c>
      <c r="F84" s="161">
        <v>3</v>
      </c>
      <c r="G84" s="161">
        <v>2</v>
      </c>
      <c r="H84" s="162">
        <v>49</v>
      </c>
      <c r="I84" s="63"/>
      <c r="J84" s="63">
        <v>14</v>
      </c>
      <c r="K84" s="63">
        <f t="shared" si="5"/>
        <v>4.5</v>
      </c>
      <c r="L84" s="98">
        <f t="shared" si="4"/>
        <v>0</v>
      </c>
      <c r="M84" s="373"/>
    </row>
    <row r="85" spans="1:13" s="1" customFormat="1" ht="15" customHeight="1" x14ac:dyDescent="0.2">
      <c r="A85" s="83"/>
      <c r="B85" s="111"/>
      <c r="C85" s="163" t="s">
        <v>526</v>
      </c>
      <c r="D85" s="164" t="s">
        <v>525</v>
      </c>
      <c r="E85" s="161" t="s">
        <v>505</v>
      </c>
      <c r="F85" s="161">
        <v>2</v>
      </c>
      <c r="G85" s="161">
        <v>2</v>
      </c>
      <c r="H85" s="162">
        <v>40</v>
      </c>
      <c r="I85" s="63"/>
      <c r="J85" s="63">
        <v>14</v>
      </c>
      <c r="K85" s="63">
        <f t="shared" si="5"/>
        <v>3</v>
      </c>
      <c r="L85" s="98">
        <f t="shared" si="4"/>
        <v>0</v>
      </c>
      <c r="M85" s="373"/>
    </row>
    <row r="86" spans="1:13" s="1" customFormat="1" ht="15" customHeight="1" thickBot="1" x14ac:dyDescent="0.25">
      <c r="A86" s="84"/>
      <c r="B86" s="118"/>
      <c r="C86" s="96"/>
      <c r="D86" s="107"/>
      <c r="E86" s="255"/>
      <c r="F86" s="66"/>
      <c r="G86" s="66"/>
      <c r="H86" s="66"/>
      <c r="I86" s="66"/>
      <c r="J86" s="66"/>
      <c r="K86" s="66"/>
      <c r="L86" s="99">
        <f>SUM(L79:L85)</f>
        <v>0</v>
      </c>
      <c r="M86" s="374"/>
    </row>
    <row r="87" spans="1:13" s="1" customFormat="1" ht="15" customHeight="1" x14ac:dyDescent="0.2">
      <c r="A87" s="82">
        <v>12</v>
      </c>
      <c r="B87" s="119" t="s">
        <v>86</v>
      </c>
      <c r="C87" s="223" t="s">
        <v>486</v>
      </c>
      <c r="D87" s="240" t="s">
        <v>485</v>
      </c>
      <c r="E87" s="157" t="s">
        <v>476</v>
      </c>
      <c r="F87" s="157">
        <v>3</v>
      </c>
      <c r="G87" s="157">
        <v>2</v>
      </c>
      <c r="H87" s="158">
        <v>47</v>
      </c>
      <c r="I87" s="61"/>
      <c r="J87" s="61">
        <v>14</v>
      </c>
      <c r="K87" s="61">
        <f t="shared" si="5"/>
        <v>4.5</v>
      </c>
      <c r="L87" s="271">
        <f t="shared" si="4"/>
        <v>0</v>
      </c>
      <c r="M87" s="372">
        <f>L96-3</f>
        <v>-3</v>
      </c>
    </row>
    <row r="88" spans="1:13" s="1" customFormat="1" ht="15" customHeight="1" x14ac:dyDescent="0.2">
      <c r="A88" s="83"/>
      <c r="B88" s="111"/>
      <c r="C88" s="163" t="s">
        <v>490</v>
      </c>
      <c r="D88" s="164" t="s">
        <v>489</v>
      </c>
      <c r="E88" s="161" t="s">
        <v>491</v>
      </c>
      <c r="F88" s="161">
        <v>3</v>
      </c>
      <c r="G88" s="161">
        <v>3</v>
      </c>
      <c r="H88" s="162">
        <v>49</v>
      </c>
      <c r="I88" s="63"/>
      <c r="J88" s="63">
        <v>14</v>
      </c>
      <c r="K88" s="63">
        <f t="shared" si="5"/>
        <v>4.5</v>
      </c>
      <c r="L88" s="98">
        <f t="shared" si="4"/>
        <v>0</v>
      </c>
      <c r="M88" s="373"/>
    </row>
    <row r="89" spans="1:13" s="1" customFormat="1" ht="15" customHeight="1" x14ac:dyDescent="0.2">
      <c r="A89" s="83"/>
      <c r="B89" s="111"/>
      <c r="C89" s="163" t="s">
        <v>490</v>
      </c>
      <c r="D89" s="164" t="s">
        <v>489</v>
      </c>
      <c r="E89" s="161" t="s">
        <v>492</v>
      </c>
      <c r="F89" s="161">
        <v>3</v>
      </c>
      <c r="G89" s="161">
        <v>3</v>
      </c>
      <c r="H89" s="162">
        <v>50</v>
      </c>
      <c r="I89" s="63"/>
      <c r="J89" s="63">
        <v>14</v>
      </c>
      <c r="K89" s="63">
        <f t="shared" si="5"/>
        <v>4.5</v>
      </c>
      <c r="L89" s="98">
        <f t="shared" si="4"/>
        <v>0</v>
      </c>
      <c r="M89" s="373"/>
    </row>
    <row r="90" spans="1:13" s="1" customFormat="1" ht="15" customHeight="1" x14ac:dyDescent="0.2">
      <c r="A90" s="83"/>
      <c r="B90" s="111"/>
      <c r="C90" s="202" t="s">
        <v>12</v>
      </c>
      <c r="D90" s="203" t="s">
        <v>13</v>
      </c>
      <c r="E90" s="203" t="s">
        <v>491</v>
      </c>
      <c r="F90" s="160">
        <v>3</v>
      </c>
      <c r="G90" s="161">
        <v>1</v>
      </c>
      <c r="H90" s="162">
        <v>47</v>
      </c>
      <c r="I90" s="63"/>
      <c r="J90" s="63">
        <v>14</v>
      </c>
      <c r="K90" s="63">
        <f t="shared" si="5"/>
        <v>4.5</v>
      </c>
      <c r="L90" s="98">
        <f t="shared" si="4"/>
        <v>0</v>
      </c>
      <c r="M90" s="373"/>
    </row>
    <row r="91" spans="1:13" s="1" customFormat="1" ht="15" customHeight="1" x14ac:dyDescent="0.2">
      <c r="A91" s="83"/>
      <c r="B91" s="111"/>
      <c r="C91" s="163" t="s">
        <v>496</v>
      </c>
      <c r="D91" s="164" t="s">
        <v>495</v>
      </c>
      <c r="E91" s="161" t="s">
        <v>491</v>
      </c>
      <c r="F91" s="161">
        <v>3</v>
      </c>
      <c r="G91" s="161">
        <v>2</v>
      </c>
      <c r="H91" s="162">
        <v>49</v>
      </c>
      <c r="I91" s="63"/>
      <c r="J91" s="63">
        <v>14</v>
      </c>
      <c r="K91" s="63">
        <f t="shared" si="5"/>
        <v>4.5</v>
      </c>
      <c r="L91" s="98">
        <f t="shared" si="4"/>
        <v>0</v>
      </c>
      <c r="M91" s="373"/>
    </row>
    <row r="92" spans="1:13" ht="15" customHeight="1" x14ac:dyDescent="0.2">
      <c r="A92" s="76"/>
      <c r="B92" s="111"/>
      <c r="C92" s="163" t="s">
        <v>515</v>
      </c>
      <c r="D92" s="164" t="s">
        <v>514</v>
      </c>
      <c r="E92" s="161" t="s">
        <v>505</v>
      </c>
      <c r="F92" s="161">
        <v>2</v>
      </c>
      <c r="G92" s="161">
        <v>2</v>
      </c>
      <c r="H92" s="162">
        <v>38</v>
      </c>
      <c r="I92" s="70"/>
      <c r="J92" s="63">
        <v>14</v>
      </c>
      <c r="K92" s="63">
        <f>F92*1</f>
        <v>2</v>
      </c>
      <c r="L92" s="98">
        <f t="shared" si="4"/>
        <v>0</v>
      </c>
      <c r="M92" s="373"/>
    </row>
    <row r="93" spans="1:13" s="1" customFormat="1" ht="15" customHeight="1" x14ac:dyDescent="0.2">
      <c r="A93" s="83"/>
      <c r="B93" s="111"/>
      <c r="C93" s="163" t="s">
        <v>540</v>
      </c>
      <c r="D93" s="164" t="s">
        <v>539</v>
      </c>
      <c r="E93" s="161" t="s">
        <v>505</v>
      </c>
      <c r="F93" s="161">
        <v>2</v>
      </c>
      <c r="G93" s="161">
        <v>2</v>
      </c>
      <c r="H93" s="162">
        <v>43</v>
      </c>
      <c r="I93" s="63"/>
      <c r="J93" s="63">
        <v>14</v>
      </c>
      <c r="K93" s="63">
        <f t="shared" si="5"/>
        <v>3</v>
      </c>
      <c r="L93" s="98">
        <f t="shared" si="4"/>
        <v>0</v>
      </c>
      <c r="M93" s="373"/>
    </row>
    <row r="94" spans="1:13" s="1" customFormat="1" ht="15" customHeight="1" x14ac:dyDescent="0.2">
      <c r="A94" s="83"/>
      <c r="B94" s="111"/>
      <c r="C94" s="163" t="s">
        <v>545</v>
      </c>
      <c r="D94" s="164" t="s">
        <v>544</v>
      </c>
      <c r="E94" s="161" t="s">
        <v>505</v>
      </c>
      <c r="F94" s="161">
        <v>3</v>
      </c>
      <c r="G94" s="161">
        <v>2</v>
      </c>
      <c r="H94" s="162">
        <v>66</v>
      </c>
      <c r="I94" s="63"/>
      <c r="J94" s="63">
        <v>14</v>
      </c>
      <c r="K94" s="63">
        <f t="shared" si="5"/>
        <v>4.5</v>
      </c>
      <c r="L94" s="98">
        <f t="shared" si="4"/>
        <v>0</v>
      </c>
      <c r="M94" s="373"/>
    </row>
    <row r="95" spans="1:13" s="1" customFormat="1" ht="15" customHeight="1" x14ac:dyDescent="0.2">
      <c r="A95" s="83"/>
      <c r="B95" s="111"/>
      <c r="C95" s="163" t="s">
        <v>555</v>
      </c>
      <c r="D95" s="164" t="s">
        <v>554</v>
      </c>
      <c r="E95" s="161" t="s">
        <v>505</v>
      </c>
      <c r="F95" s="161">
        <v>2</v>
      </c>
      <c r="G95" s="161">
        <v>2</v>
      </c>
      <c r="H95" s="162">
        <v>40</v>
      </c>
      <c r="I95" s="63"/>
      <c r="J95" s="63">
        <v>14</v>
      </c>
      <c r="K95" s="63">
        <f>F95*1</f>
        <v>2</v>
      </c>
      <c r="L95" s="98">
        <f t="shared" si="4"/>
        <v>0</v>
      </c>
      <c r="M95" s="373"/>
    </row>
    <row r="96" spans="1:13" s="1" customFormat="1" ht="15" customHeight="1" thickBot="1" x14ac:dyDescent="0.25">
      <c r="A96" s="84"/>
      <c r="B96" s="118"/>
      <c r="C96" s="96"/>
      <c r="D96" s="107"/>
      <c r="E96" s="255"/>
      <c r="F96" s="66"/>
      <c r="G96" s="66"/>
      <c r="H96" s="66"/>
      <c r="I96" s="66"/>
      <c r="J96" s="66"/>
      <c r="K96" s="66"/>
      <c r="L96" s="99">
        <f>SUM(L87:L95)</f>
        <v>0</v>
      </c>
      <c r="M96" s="374"/>
    </row>
    <row r="97" spans="1:13" s="1" customFormat="1" ht="15" customHeight="1" x14ac:dyDescent="0.2">
      <c r="A97" s="82">
        <v>13</v>
      </c>
      <c r="B97" s="119" t="s">
        <v>95</v>
      </c>
      <c r="C97" s="223" t="s">
        <v>478</v>
      </c>
      <c r="D97" s="240" t="s">
        <v>477</v>
      </c>
      <c r="E97" s="157" t="s">
        <v>475</v>
      </c>
      <c r="F97" s="157">
        <v>3</v>
      </c>
      <c r="G97" s="157">
        <v>2</v>
      </c>
      <c r="H97" s="158">
        <v>50</v>
      </c>
      <c r="I97" s="61"/>
      <c r="J97" s="61">
        <v>14</v>
      </c>
      <c r="K97" s="61">
        <f t="shared" si="5"/>
        <v>4.5</v>
      </c>
      <c r="L97" s="271">
        <f t="shared" si="4"/>
        <v>0</v>
      </c>
      <c r="M97" s="372">
        <f>L105-6</f>
        <v>-6</v>
      </c>
    </row>
    <row r="98" spans="1:13" s="1" customFormat="1" ht="15" customHeight="1" x14ac:dyDescent="0.2">
      <c r="A98" s="83"/>
      <c r="B98" s="111"/>
      <c r="C98" s="163" t="s">
        <v>478</v>
      </c>
      <c r="D98" s="164" t="s">
        <v>477</v>
      </c>
      <c r="E98" s="161" t="s">
        <v>476</v>
      </c>
      <c r="F98" s="161">
        <v>3</v>
      </c>
      <c r="G98" s="161">
        <v>2</v>
      </c>
      <c r="H98" s="162">
        <v>49</v>
      </c>
      <c r="I98" s="63"/>
      <c r="J98" s="63">
        <v>14</v>
      </c>
      <c r="K98" s="63">
        <f t="shared" si="5"/>
        <v>4.5</v>
      </c>
      <c r="L98" s="98">
        <f t="shared" si="4"/>
        <v>0</v>
      </c>
      <c r="M98" s="373"/>
    </row>
    <row r="99" spans="1:13" s="1" customFormat="1" ht="15" customHeight="1" x14ac:dyDescent="0.2">
      <c r="A99" s="83"/>
      <c r="B99" s="111"/>
      <c r="C99" s="163" t="s">
        <v>484</v>
      </c>
      <c r="D99" s="164" t="s">
        <v>483</v>
      </c>
      <c r="E99" s="161" t="s">
        <v>475</v>
      </c>
      <c r="F99" s="161">
        <v>3</v>
      </c>
      <c r="G99" s="161">
        <v>2</v>
      </c>
      <c r="H99" s="162">
        <v>49</v>
      </c>
      <c r="I99" s="63"/>
      <c r="J99" s="63">
        <v>14</v>
      </c>
      <c r="K99" s="63">
        <f t="shared" si="5"/>
        <v>4.5</v>
      </c>
      <c r="L99" s="98">
        <f t="shared" si="4"/>
        <v>0</v>
      </c>
      <c r="M99" s="373"/>
    </row>
    <row r="100" spans="1:13" ht="15" customHeight="1" x14ac:dyDescent="0.2">
      <c r="A100" s="83"/>
      <c r="B100" s="111"/>
      <c r="C100" s="163" t="s">
        <v>484</v>
      </c>
      <c r="D100" s="164" t="s">
        <v>483</v>
      </c>
      <c r="E100" s="161" t="s">
        <v>476</v>
      </c>
      <c r="F100" s="161">
        <v>3</v>
      </c>
      <c r="G100" s="161">
        <v>2</v>
      </c>
      <c r="H100" s="162">
        <v>49</v>
      </c>
      <c r="I100" s="63"/>
      <c r="J100" s="63">
        <v>14</v>
      </c>
      <c r="K100" s="63">
        <f t="shared" si="5"/>
        <v>4.5</v>
      </c>
      <c r="L100" s="98">
        <f t="shared" si="4"/>
        <v>0</v>
      </c>
      <c r="M100" s="373"/>
    </row>
    <row r="101" spans="1:13" ht="15" customHeight="1" x14ac:dyDescent="0.2">
      <c r="A101" s="83"/>
      <c r="B101" s="111"/>
      <c r="C101" s="163" t="s">
        <v>502</v>
      </c>
      <c r="D101" s="164" t="s">
        <v>501</v>
      </c>
      <c r="E101" s="161" t="s">
        <v>491</v>
      </c>
      <c r="F101" s="161">
        <v>3</v>
      </c>
      <c r="G101" s="161">
        <v>2</v>
      </c>
      <c r="H101" s="162">
        <v>50</v>
      </c>
      <c r="I101" s="63"/>
      <c r="J101" s="63">
        <v>14</v>
      </c>
      <c r="K101" s="63">
        <f t="shared" si="5"/>
        <v>4.5</v>
      </c>
      <c r="L101" s="98">
        <f t="shared" si="4"/>
        <v>0</v>
      </c>
      <c r="M101" s="373"/>
    </row>
    <row r="102" spans="1:13" ht="15" customHeight="1" x14ac:dyDescent="0.2">
      <c r="A102" s="83"/>
      <c r="B102" s="111"/>
      <c r="C102" s="163" t="s">
        <v>502</v>
      </c>
      <c r="D102" s="164" t="s">
        <v>501</v>
      </c>
      <c r="E102" s="161" t="s">
        <v>492</v>
      </c>
      <c r="F102" s="161">
        <v>3</v>
      </c>
      <c r="G102" s="161">
        <v>2</v>
      </c>
      <c r="H102" s="162">
        <v>49</v>
      </c>
      <c r="I102" s="63"/>
      <c r="J102" s="63">
        <v>14</v>
      </c>
      <c r="K102" s="63">
        <f t="shared" si="5"/>
        <v>4.5</v>
      </c>
      <c r="L102" s="98">
        <f t="shared" si="4"/>
        <v>0</v>
      </c>
      <c r="M102" s="373"/>
    </row>
    <row r="103" spans="1:13" ht="15" customHeight="1" x14ac:dyDescent="0.2">
      <c r="A103" s="83"/>
      <c r="B103" s="111"/>
      <c r="C103" s="163" t="s">
        <v>528</v>
      </c>
      <c r="D103" s="164" t="s">
        <v>527</v>
      </c>
      <c r="E103" s="161" t="s">
        <v>505</v>
      </c>
      <c r="F103" s="161">
        <v>2</v>
      </c>
      <c r="G103" s="161">
        <v>1</v>
      </c>
      <c r="H103" s="162">
        <v>19</v>
      </c>
      <c r="I103" s="63"/>
      <c r="J103" s="63">
        <v>14</v>
      </c>
      <c r="K103" s="63">
        <f>F103*1</f>
        <v>2</v>
      </c>
      <c r="L103" s="98">
        <f t="shared" si="4"/>
        <v>0</v>
      </c>
      <c r="M103" s="373"/>
    </row>
    <row r="104" spans="1:13" ht="15" customHeight="1" x14ac:dyDescent="0.2">
      <c r="A104" s="83"/>
      <c r="B104" s="111"/>
      <c r="C104" s="163" t="s">
        <v>553</v>
      </c>
      <c r="D104" s="164" t="s">
        <v>552</v>
      </c>
      <c r="E104" s="161" t="s">
        <v>505</v>
      </c>
      <c r="F104" s="161">
        <v>3</v>
      </c>
      <c r="G104" s="161">
        <v>2</v>
      </c>
      <c r="H104" s="162">
        <v>23</v>
      </c>
      <c r="I104" s="63"/>
      <c r="J104" s="63">
        <v>14</v>
      </c>
      <c r="K104" s="63">
        <f>F104*1</f>
        <v>3</v>
      </c>
      <c r="L104" s="98">
        <f t="shared" si="4"/>
        <v>0</v>
      </c>
      <c r="M104" s="373"/>
    </row>
    <row r="105" spans="1:13" ht="15" customHeight="1" thickBot="1" x14ac:dyDescent="0.25">
      <c r="A105" s="84"/>
      <c r="B105" s="118"/>
      <c r="C105" s="96"/>
      <c r="D105" s="107"/>
      <c r="E105" s="255"/>
      <c r="F105" s="66"/>
      <c r="G105" s="66"/>
      <c r="H105" s="66"/>
      <c r="I105" s="66"/>
      <c r="J105" s="66"/>
      <c r="K105" s="66"/>
      <c r="L105" s="99">
        <f>SUM(L97:L104)</f>
        <v>0</v>
      </c>
      <c r="M105" s="374"/>
    </row>
    <row r="106" spans="1:13" ht="15" customHeight="1" x14ac:dyDescent="0.2">
      <c r="A106" s="82">
        <v>14</v>
      </c>
      <c r="B106" s="119" t="s">
        <v>87</v>
      </c>
      <c r="C106" s="223" t="s">
        <v>340</v>
      </c>
      <c r="D106" s="240" t="s">
        <v>339</v>
      </c>
      <c r="E106" s="157" t="s">
        <v>338</v>
      </c>
      <c r="F106" s="157">
        <v>3</v>
      </c>
      <c r="G106" s="157">
        <v>2</v>
      </c>
      <c r="H106" s="158">
        <v>43</v>
      </c>
      <c r="I106" s="61"/>
      <c r="J106" s="61">
        <v>14</v>
      </c>
      <c r="K106" s="61">
        <f t="shared" si="5"/>
        <v>4.5</v>
      </c>
      <c r="L106" s="271">
        <f t="shared" si="4"/>
        <v>0</v>
      </c>
      <c r="M106" s="372">
        <f>L114-6</f>
        <v>-6</v>
      </c>
    </row>
    <row r="107" spans="1:13" ht="15" customHeight="1" x14ac:dyDescent="0.2">
      <c r="A107" s="83"/>
      <c r="B107" s="111"/>
      <c r="C107" s="163" t="s">
        <v>480</v>
      </c>
      <c r="D107" s="164" t="s">
        <v>479</v>
      </c>
      <c r="E107" s="161" t="s">
        <v>476</v>
      </c>
      <c r="F107" s="161">
        <v>3</v>
      </c>
      <c r="G107" s="161">
        <v>2</v>
      </c>
      <c r="H107" s="162">
        <v>49</v>
      </c>
      <c r="I107" s="63"/>
      <c r="J107" s="63">
        <v>14</v>
      </c>
      <c r="K107" s="63">
        <f t="shared" si="5"/>
        <v>4.5</v>
      </c>
      <c r="L107" s="98">
        <f t="shared" si="4"/>
        <v>0</v>
      </c>
      <c r="M107" s="373"/>
    </row>
    <row r="108" spans="1:13" ht="15" customHeight="1" x14ac:dyDescent="0.2">
      <c r="A108" s="83"/>
      <c r="B108" s="111"/>
      <c r="C108" s="163" t="s">
        <v>494</v>
      </c>
      <c r="D108" s="164" t="s">
        <v>493</v>
      </c>
      <c r="E108" s="161" t="s">
        <v>491</v>
      </c>
      <c r="F108" s="161">
        <v>3</v>
      </c>
      <c r="G108" s="161">
        <v>2</v>
      </c>
      <c r="H108" s="162">
        <v>50</v>
      </c>
      <c r="I108" s="63"/>
      <c r="J108" s="63">
        <v>14</v>
      </c>
      <c r="K108" s="63">
        <f t="shared" si="5"/>
        <v>4.5</v>
      </c>
      <c r="L108" s="98">
        <f t="shared" si="4"/>
        <v>0</v>
      </c>
      <c r="M108" s="373"/>
    </row>
    <row r="109" spans="1:13" ht="15" customHeight="1" x14ac:dyDescent="0.2">
      <c r="A109" s="83"/>
      <c r="B109" s="111"/>
      <c r="C109" s="163" t="s">
        <v>502</v>
      </c>
      <c r="D109" s="164" t="s">
        <v>501</v>
      </c>
      <c r="E109" s="161" t="s">
        <v>491</v>
      </c>
      <c r="F109" s="161">
        <v>3</v>
      </c>
      <c r="G109" s="161">
        <v>2</v>
      </c>
      <c r="H109" s="162">
        <v>50</v>
      </c>
      <c r="I109" s="63"/>
      <c r="J109" s="63">
        <v>14</v>
      </c>
      <c r="K109" s="63">
        <f t="shared" si="5"/>
        <v>4.5</v>
      </c>
      <c r="L109" s="98">
        <f t="shared" si="4"/>
        <v>0</v>
      </c>
      <c r="M109" s="373"/>
    </row>
    <row r="110" spans="1:13" ht="15" customHeight="1" x14ac:dyDescent="0.2">
      <c r="A110" s="83"/>
      <c r="B110" s="111"/>
      <c r="C110" s="163" t="s">
        <v>502</v>
      </c>
      <c r="D110" s="164" t="s">
        <v>501</v>
      </c>
      <c r="E110" s="161" t="s">
        <v>492</v>
      </c>
      <c r="F110" s="161">
        <v>3</v>
      </c>
      <c r="G110" s="161">
        <v>2</v>
      </c>
      <c r="H110" s="162">
        <v>49</v>
      </c>
      <c r="I110" s="63"/>
      <c r="J110" s="63">
        <v>14</v>
      </c>
      <c r="K110" s="63">
        <f t="shared" si="5"/>
        <v>4.5</v>
      </c>
      <c r="L110" s="98">
        <f t="shared" si="4"/>
        <v>0</v>
      </c>
      <c r="M110" s="373"/>
    </row>
    <row r="111" spans="1:13" ht="15" customHeight="1" x14ac:dyDescent="0.2">
      <c r="A111" s="83"/>
      <c r="B111" s="111"/>
      <c r="C111" s="163" t="s">
        <v>507</v>
      </c>
      <c r="D111" s="164" t="s">
        <v>506</v>
      </c>
      <c r="E111" s="161" t="s">
        <v>505</v>
      </c>
      <c r="F111" s="161">
        <v>2</v>
      </c>
      <c r="G111" s="161">
        <v>2</v>
      </c>
      <c r="H111" s="162">
        <v>31</v>
      </c>
      <c r="I111" s="63"/>
      <c r="J111" s="63">
        <v>14</v>
      </c>
      <c r="K111" s="63">
        <f>F111*1</f>
        <v>2</v>
      </c>
      <c r="L111" s="98">
        <f t="shared" si="4"/>
        <v>0</v>
      </c>
      <c r="M111" s="373"/>
    </row>
    <row r="112" spans="1:13" ht="15" customHeight="1" x14ac:dyDescent="0.2">
      <c r="A112" s="83"/>
      <c r="B112" s="111"/>
      <c r="C112" s="163" t="s">
        <v>520</v>
      </c>
      <c r="D112" s="164" t="s">
        <v>519</v>
      </c>
      <c r="E112" s="161" t="s">
        <v>476</v>
      </c>
      <c r="F112" s="161">
        <v>3</v>
      </c>
      <c r="G112" s="161">
        <v>2</v>
      </c>
      <c r="H112" s="162">
        <v>49</v>
      </c>
      <c r="I112" s="63"/>
      <c r="J112" s="63">
        <v>14</v>
      </c>
      <c r="K112" s="63">
        <f t="shared" si="5"/>
        <v>4.5</v>
      </c>
      <c r="L112" s="98">
        <f t="shared" si="4"/>
        <v>0</v>
      </c>
      <c r="M112" s="373"/>
    </row>
    <row r="113" spans="1:13" ht="24" customHeight="1" x14ac:dyDescent="0.2">
      <c r="A113" s="83"/>
      <c r="B113" s="111"/>
      <c r="C113" s="170" t="s">
        <v>547</v>
      </c>
      <c r="D113" s="164" t="s">
        <v>546</v>
      </c>
      <c r="E113" s="161" t="s">
        <v>551</v>
      </c>
      <c r="F113" s="161">
        <v>3</v>
      </c>
      <c r="G113" s="161">
        <v>2</v>
      </c>
      <c r="H113" s="162">
        <v>31</v>
      </c>
      <c r="I113" s="63"/>
      <c r="J113" s="63">
        <v>14</v>
      </c>
      <c r="K113" s="63">
        <f>F113*1</f>
        <v>3</v>
      </c>
      <c r="L113" s="98">
        <f t="shared" si="4"/>
        <v>0</v>
      </c>
      <c r="M113" s="373"/>
    </row>
    <row r="114" spans="1:13" ht="15" customHeight="1" thickBot="1" x14ac:dyDescent="0.25">
      <c r="A114" s="84"/>
      <c r="B114" s="118"/>
      <c r="C114" s="96"/>
      <c r="D114" s="107"/>
      <c r="E114" s="255"/>
      <c r="F114" s="66"/>
      <c r="G114" s="66"/>
      <c r="H114" s="66"/>
      <c r="I114" s="66"/>
      <c r="J114" s="66"/>
      <c r="K114" s="66"/>
      <c r="L114" s="99">
        <f>SUM(L106:L113)</f>
        <v>0</v>
      </c>
      <c r="M114" s="374"/>
    </row>
    <row r="115" spans="1:13" ht="15" x14ac:dyDescent="0.2">
      <c r="A115" s="92">
        <v>16</v>
      </c>
      <c r="B115" s="44" t="s">
        <v>131</v>
      </c>
      <c r="C115" s="223" t="s">
        <v>474</v>
      </c>
      <c r="D115" s="240" t="s">
        <v>473</v>
      </c>
      <c r="E115" s="157" t="s">
        <v>475</v>
      </c>
      <c r="F115" s="157">
        <v>3</v>
      </c>
      <c r="G115" s="157">
        <v>2</v>
      </c>
      <c r="H115" s="158">
        <v>49</v>
      </c>
      <c r="I115" s="61"/>
      <c r="J115" s="61">
        <v>14</v>
      </c>
      <c r="K115" s="61">
        <f t="shared" si="5"/>
        <v>4.5</v>
      </c>
      <c r="L115" s="271">
        <f t="shared" si="4"/>
        <v>0</v>
      </c>
      <c r="M115" s="371">
        <f>L125-6</f>
        <v>-6</v>
      </c>
    </row>
    <row r="116" spans="1:13" ht="15" x14ac:dyDescent="0.2">
      <c r="A116" s="59"/>
      <c r="B116" s="45"/>
      <c r="C116" s="163" t="s">
        <v>474</v>
      </c>
      <c r="D116" s="164" t="s">
        <v>473</v>
      </c>
      <c r="E116" s="161" t="s">
        <v>476</v>
      </c>
      <c r="F116" s="161">
        <v>3</v>
      </c>
      <c r="G116" s="161">
        <v>2</v>
      </c>
      <c r="H116" s="162">
        <v>49</v>
      </c>
      <c r="I116" s="63"/>
      <c r="J116" s="63">
        <v>14</v>
      </c>
      <c r="K116" s="63">
        <f t="shared" si="5"/>
        <v>4.5</v>
      </c>
      <c r="L116" s="98">
        <f t="shared" si="4"/>
        <v>0</v>
      </c>
      <c r="M116" s="350"/>
    </row>
    <row r="117" spans="1:13" ht="15" x14ac:dyDescent="0.2">
      <c r="A117" s="59"/>
      <c r="B117" s="45"/>
      <c r="C117" s="163" t="s">
        <v>480</v>
      </c>
      <c r="D117" s="164" t="s">
        <v>479</v>
      </c>
      <c r="E117" s="161" t="s">
        <v>475</v>
      </c>
      <c r="F117" s="161">
        <v>3</v>
      </c>
      <c r="G117" s="161">
        <v>2</v>
      </c>
      <c r="H117" s="162">
        <v>49</v>
      </c>
      <c r="I117" s="63"/>
      <c r="J117" s="63">
        <v>14</v>
      </c>
      <c r="K117" s="63">
        <f t="shared" si="5"/>
        <v>4.5</v>
      </c>
      <c r="L117" s="98">
        <f t="shared" si="4"/>
        <v>0</v>
      </c>
      <c r="M117" s="350"/>
    </row>
    <row r="118" spans="1:13" ht="15" x14ac:dyDescent="0.2">
      <c r="A118" s="59"/>
      <c r="B118" s="45"/>
      <c r="C118" s="163" t="s">
        <v>488</v>
      </c>
      <c r="D118" s="164" t="s">
        <v>487</v>
      </c>
      <c r="E118" s="161" t="s">
        <v>475</v>
      </c>
      <c r="F118" s="161">
        <v>3</v>
      </c>
      <c r="G118" s="161">
        <v>2</v>
      </c>
      <c r="H118" s="162">
        <v>50</v>
      </c>
      <c r="I118" s="63"/>
      <c r="J118" s="63">
        <v>14</v>
      </c>
      <c r="K118" s="63">
        <f t="shared" si="5"/>
        <v>4.5</v>
      </c>
      <c r="L118" s="98">
        <f t="shared" si="4"/>
        <v>0</v>
      </c>
      <c r="M118" s="350"/>
    </row>
    <row r="119" spans="1:13" ht="15" x14ac:dyDescent="0.2">
      <c r="A119" s="59"/>
      <c r="B119" s="45"/>
      <c r="C119" s="163" t="s">
        <v>488</v>
      </c>
      <c r="D119" s="164" t="s">
        <v>487</v>
      </c>
      <c r="E119" s="161" t="s">
        <v>476</v>
      </c>
      <c r="F119" s="161">
        <v>3</v>
      </c>
      <c r="G119" s="161">
        <v>2</v>
      </c>
      <c r="H119" s="162">
        <v>47</v>
      </c>
      <c r="I119" s="63"/>
      <c r="J119" s="63">
        <v>14</v>
      </c>
      <c r="K119" s="63">
        <f t="shared" si="5"/>
        <v>4.5</v>
      </c>
      <c r="L119" s="98">
        <f t="shared" si="4"/>
        <v>0</v>
      </c>
      <c r="M119" s="350"/>
    </row>
    <row r="120" spans="1:13" ht="15" x14ac:dyDescent="0.2">
      <c r="A120" s="59"/>
      <c r="B120" s="45"/>
      <c r="C120" s="163" t="s">
        <v>498</v>
      </c>
      <c r="D120" s="164" t="s">
        <v>497</v>
      </c>
      <c r="E120" s="161" t="s">
        <v>491</v>
      </c>
      <c r="F120" s="161">
        <v>3</v>
      </c>
      <c r="G120" s="161">
        <v>2</v>
      </c>
      <c r="H120" s="162">
        <v>57</v>
      </c>
      <c r="I120" s="69"/>
      <c r="J120" s="63">
        <v>14</v>
      </c>
      <c r="K120" s="63">
        <f t="shared" si="5"/>
        <v>4.5</v>
      </c>
      <c r="L120" s="98">
        <f t="shared" si="4"/>
        <v>0</v>
      </c>
      <c r="M120" s="350"/>
    </row>
    <row r="121" spans="1:13" ht="15" x14ac:dyDescent="0.2">
      <c r="A121" s="59"/>
      <c r="B121" s="45"/>
      <c r="C121" s="163" t="s">
        <v>498</v>
      </c>
      <c r="D121" s="164" t="s">
        <v>497</v>
      </c>
      <c r="E121" s="161" t="s">
        <v>492</v>
      </c>
      <c r="F121" s="161">
        <v>3</v>
      </c>
      <c r="G121" s="161">
        <v>2</v>
      </c>
      <c r="H121" s="162">
        <v>51</v>
      </c>
      <c r="I121" s="69"/>
      <c r="J121" s="63">
        <v>14</v>
      </c>
      <c r="K121" s="63">
        <f t="shared" si="5"/>
        <v>4.5</v>
      </c>
      <c r="L121" s="98">
        <f t="shared" si="4"/>
        <v>0</v>
      </c>
      <c r="M121" s="350"/>
    </row>
    <row r="122" spans="1:13" ht="15" x14ac:dyDescent="0.2">
      <c r="A122" s="59"/>
      <c r="B122" s="45"/>
      <c r="C122" s="163" t="s">
        <v>520</v>
      </c>
      <c r="D122" s="164" t="s">
        <v>519</v>
      </c>
      <c r="E122" s="161" t="s">
        <v>475</v>
      </c>
      <c r="F122" s="161">
        <v>3</v>
      </c>
      <c r="G122" s="161">
        <v>2</v>
      </c>
      <c r="H122" s="162">
        <v>51</v>
      </c>
      <c r="I122" s="69"/>
      <c r="J122" s="63">
        <v>14</v>
      </c>
      <c r="K122" s="63">
        <f t="shared" si="5"/>
        <v>4.5</v>
      </c>
      <c r="L122" s="98">
        <f t="shared" si="4"/>
        <v>0</v>
      </c>
      <c r="M122" s="350"/>
    </row>
    <row r="123" spans="1:13" ht="15" x14ac:dyDescent="0.2">
      <c r="A123" s="59"/>
      <c r="B123" s="45"/>
      <c r="C123" s="163" t="s">
        <v>536</v>
      </c>
      <c r="D123" s="164" t="s">
        <v>535</v>
      </c>
      <c r="E123" s="161" t="s">
        <v>505</v>
      </c>
      <c r="F123" s="161">
        <v>3</v>
      </c>
      <c r="G123" s="161">
        <v>2</v>
      </c>
      <c r="H123" s="162">
        <v>44</v>
      </c>
      <c r="I123" s="69"/>
      <c r="J123" s="63">
        <v>14</v>
      </c>
      <c r="K123" s="63">
        <f t="shared" si="5"/>
        <v>4.5</v>
      </c>
      <c r="L123" s="98">
        <f t="shared" si="4"/>
        <v>0</v>
      </c>
      <c r="M123" s="350"/>
    </row>
    <row r="124" spans="1:13" ht="25.5" x14ac:dyDescent="0.2">
      <c r="A124" s="59"/>
      <c r="B124" s="45"/>
      <c r="C124" s="170" t="s">
        <v>547</v>
      </c>
      <c r="D124" s="164" t="s">
        <v>546</v>
      </c>
      <c r="E124" s="161" t="s">
        <v>549</v>
      </c>
      <c r="F124" s="161">
        <v>3</v>
      </c>
      <c r="G124" s="161">
        <v>2</v>
      </c>
      <c r="H124" s="162">
        <v>11</v>
      </c>
      <c r="I124" s="69"/>
      <c r="J124" s="63">
        <v>14</v>
      </c>
      <c r="K124" s="63">
        <f>F124*1</f>
        <v>3</v>
      </c>
      <c r="L124" s="98">
        <f t="shared" si="4"/>
        <v>0</v>
      </c>
      <c r="M124" s="350"/>
    </row>
    <row r="125" spans="1:13" ht="15.75" thickBot="1" x14ac:dyDescent="0.25">
      <c r="A125" s="60"/>
      <c r="B125" s="46"/>
      <c r="C125" s="133"/>
      <c r="D125" s="134"/>
      <c r="E125" s="269"/>
      <c r="F125" s="65"/>
      <c r="G125" s="66"/>
      <c r="H125" s="66"/>
      <c r="I125" s="66"/>
      <c r="J125" s="66"/>
      <c r="K125" s="66"/>
      <c r="L125" s="99">
        <f>SUM(L115:L124)</f>
        <v>0</v>
      </c>
      <c r="M125" s="370"/>
    </row>
    <row r="126" spans="1:13" ht="15" x14ac:dyDescent="0.2">
      <c r="A126" s="92">
        <v>17</v>
      </c>
      <c r="B126" s="44" t="s">
        <v>132</v>
      </c>
      <c r="C126" s="230" t="s">
        <v>490</v>
      </c>
      <c r="D126" s="273" t="s">
        <v>489</v>
      </c>
      <c r="E126" s="231" t="s">
        <v>491</v>
      </c>
      <c r="F126" s="231">
        <v>3</v>
      </c>
      <c r="G126" s="231">
        <v>3</v>
      </c>
      <c r="H126" s="232">
        <v>49</v>
      </c>
      <c r="I126" s="61"/>
      <c r="J126" s="61">
        <v>14</v>
      </c>
      <c r="K126" s="61">
        <f t="shared" si="5"/>
        <v>4.5</v>
      </c>
      <c r="L126" s="271">
        <f t="shared" si="4"/>
        <v>0</v>
      </c>
      <c r="M126" s="371">
        <f>L130-6</f>
        <v>-6</v>
      </c>
    </row>
    <row r="127" spans="1:13" ht="15" x14ac:dyDescent="0.2">
      <c r="A127" s="59"/>
      <c r="B127" s="45"/>
      <c r="C127" s="202" t="s">
        <v>490</v>
      </c>
      <c r="D127" s="203" t="s">
        <v>489</v>
      </c>
      <c r="E127" s="204" t="s">
        <v>492</v>
      </c>
      <c r="F127" s="204">
        <v>3</v>
      </c>
      <c r="G127" s="204">
        <v>3</v>
      </c>
      <c r="H127" s="205">
        <v>50</v>
      </c>
      <c r="I127" s="63"/>
      <c r="J127" s="63">
        <v>14</v>
      </c>
      <c r="K127" s="63">
        <f t="shared" si="5"/>
        <v>4.5</v>
      </c>
      <c r="L127" s="98">
        <f t="shared" si="4"/>
        <v>0</v>
      </c>
      <c r="M127" s="375"/>
    </row>
    <row r="128" spans="1:13" ht="15" x14ac:dyDescent="0.2">
      <c r="A128" s="59"/>
      <c r="B128" s="45"/>
      <c r="C128" s="202" t="s">
        <v>496</v>
      </c>
      <c r="D128" s="203" t="s">
        <v>495</v>
      </c>
      <c r="E128" s="204" t="s">
        <v>491</v>
      </c>
      <c r="F128" s="204">
        <v>3</v>
      </c>
      <c r="G128" s="204">
        <v>2</v>
      </c>
      <c r="H128" s="205">
        <v>49</v>
      </c>
      <c r="I128" s="63"/>
      <c r="J128" s="63">
        <v>14</v>
      </c>
      <c r="K128" s="63">
        <f t="shared" si="5"/>
        <v>4.5</v>
      </c>
      <c r="L128" s="98">
        <f t="shared" si="4"/>
        <v>0</v>
      </c>
      <c r="M128" s="375"/>
    </row>
    <row r="129" spans="1:13" ht="15" x14ac:dyDescent="0.2">
      <c r="A129" s="270"/>
      <c r="C129" s="202" t="s">
        <v>496</v>
      </c>
      <c r="D129" s="203" t="s">
        <v>495</v>
      </c>
      <c r="E129" s="204" t="s">
        <v>492</v>
      </c>
      <c r="F129" s="204">
        <v>3</v>
      </c>
      <c r="G129" s="204">
        <v>2</v>
      </c>
      <c r="H129" s="205">
        <v>50</v>
      </c>
      <c r="I129" s="161"/>
      <c r="J129" s="63">
        <v>14</v>
      </c>
      <c r="K129" s="63">
        <f t="shared" si="5"/>
        <v>4.5</v>
      </c>
      <c r="L129" s="98">
        <f t="shared" si="4"/>
        <v>0</v>
      </c>
      <c r="M129" s="375"/>
    </row>
    <row r="130" spans="1:13" ht="15.75" thickBot="1" x14ac:dyDescent="0.25">
      <c r="A130" s="142"/>
      <c r="B130" s="108"/>
      <c r="C130" s="227"/>
      <c r="D130" s="274"/>
      <c r="E130" s="228"/>
      <c r="F130" s="228"/>
      <c r="G130" s="228"/>
      <c r="H130" s="229"/>
      <c r="I130" s="16"/>
      <c r="J130" s="66"/>
      <c r="K130" s="66"/>
      <c r="L130" s="99">
        <f>SUM(L126:L129)</f>
        <v>0</v>
      </c>
      <c r="M130" s="376"/>
    </row>
    <row r="131" spans="1:13" x14ac:dyDescent="0.2">
      <c r="H131" s="19"/>
      <c r="J131" s="109"/>
    </row>
    <row r="132" spans="1:13" ht="15.75" x14ac:dyDescent="0.2">
      <c r="H132" s="19"/>
      <c r="J132" s="21" t="s">
        <v>624</v>
      </c>
    </row>
    <row r="133" spans="1:13" ht="15.75" x14ac:dyDescent="0.2">
      <c r="J133" s="5"/>
    </row>
    <row r="134" spans="1:13" x14ac:dyDescent="0.2">
      <c r="J134" s="6"/>
    </row>
    <row r="135" spans="1:13" x14ac:dyDescent="0.2">
      <c r="J135" s="6"/>
    </row>
    <row r="136" spans="1:13" x14ac:dyDescent="0.2">
      <c r="J136" s="6"/>
    </row>
    <row r="137" spans="1:13" ht="15.75" x14ac:dyDescent="0.2">
      <c r="J137" s="393"/>
      <c r="K137" s="394"/>
      <c r="L137" s="394"/>
    </row>
    <row r="138" spans="1:13" ht="15.75" x14ac:dyDescent="0.2">
      <c r="E138" s="318"/>
      <c r="J138" s="21" t="s">
        <v>619</v>
      </c>
    </row>
    <row r="188" spans="10:10" ht="15.75" x14ac:dyDescent="0.2">
      <c r="J188" s="5" t="s">
        <v>25</v>
      </c>
    </row>
    <row r="189" spans="10:10" ht="15.75" x14ac:dyDescent="0.2">
      <c r="J189" s="5"/>
    </row>
    <row r="190" spans="10:10" x14ac:dyDescent="0.2">
      <c r="J190" s="6"/>
    </row>
    <row r="191" spans="10:10" x14ac:dyDescent="0.2">
      <c r="J191" s="6"/>
    </row>
    <row r="192" spans="10:10" x14ac:dyDescent="0.2">
      <c r="J192" s="6"/>
    </row>
    <row r="193" spans="10:10" ht="15.75" x14ac:dyDescent="0.2">
      <c r="J193" s="20" t="s">
        <v>26</v>
      </c>
    </row>
    <row r="194" spans="10:10" ht="15.75" x14ac:dyDescent="0.2">
      <c r="J194" s="21" t="s">
        <v>27</v>
      </c>
    </row>
  </sheetData>
  <mergeCells count="19">
    <mergeCell ref="M49:M58"/>
    <mergeCell ref="M59:M66"/>
    <mergeCell ref="M67:M73"/>
    <mergeCell ref="M115:M125"/>
    <mergeCell ref="M97:M105"/>
    <mergeCell ref="M106:M114"/>
    <mergeCell ref="M126:M130"/>
    <mergeCell ref="A1:M1"/>
    <mergeCell ref="M87:M96"/>
    <mergeCell ref="M4:M13"/>
    <mergeCell ref="M14:M23"/>
    <mergeCell ref="M24:M28"/>
    <mergeCell ref="M29:M38"/>
    <mergeCell ref="M74:M78"/>
    <mergeCell ref="M79:M86"/>
    <mergeCell ref="B49:B50"/>
    <mergeCell ref="B79:B80"/>
    <mergeCell ref="B4:B5"/>
    <mergeCell ref="M39:M48"/>
  </mergeCells>
  <printOptions horizontalCentered="1"/>
  <pageMargins left="0" right="0.2" top="0.5" bottom="0.4" header="0.8" footer="0.8"/>
  <pageSetup paperSize="9" scale="70" orientation="portrait" r:id="rId1"/>
  <rowBreaks count="2" manualBreakCount="2">
    <brk id="58" max="12" man="1"/>
    <brk id="105" max="12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M55"/>
  <sheetViews>
    <sheetView tabSelected="1" zoomScaleNormal="100" workbookViewId="0">
      <selection activeCell="O11" sqref="O11"/>
    </sheetView>
  </sheetViews>
  <sheetFormatPr defaultColWidth="9.33203125" defaultRowHeight="12.75" x14ac:dyDescent="0.2"/>
  <cols>
    <col min="1" max="1" width="3.83203125" style="3" customWidth="1"/>
    <col min="2" max="2" width="27.5" style="15" customWidth="1"/>
    <col min="3" max="3" width="35.83203125" style="2" customWidth="1"/>
    <col min="4" max="4" width="8.83203125" style="2" customWidth="1"/>
    <col min="5" max="5" width="11" style="2" customWidth="1"/>
    <col min="6" max="6" width="4.83203125" style="17" customWidth="1"/>
    <col min="7" max="7" width="8.83203125" style="17" customWidth="1"/>
    <col min="8" max="8" width="12" style="17" customWidth="1"/>
    <col min="9" max="9" width="12" style="15" customWidth="1"/>
    <col min="10" max="10" width="12" style="2" customWidth="1"/>
    <col min="11" max="11" width="7.1640625" style="2" customWidth="1"/>
    <col min="12" max="12" width="8.5" style="2" customWidth="1"/>
    <col min="13" max="13" width="8.1640625" style="2" customWidth="1"/>
    <col min="14" max="16384" width="9.33203125" style="2"/>
  </cols>
  <sheetData>
    <row r="1" spans="1:13" ht="44.25" customHeight="1" x14ac:dyDescent="0.2">
      <c r="A1" s="344" t="s">
        <v>612</v>
      </c>
      <c r="B1" s="344"/>
      <c r="C1" s="344"/>
      <c r="D1" s="344"/>
      <c r="E1" s="344"/>
      <c r="F1" s="344"/>
      <c r="G1" s="344"/>
      <c r="H1" s="344"/>
      <c r="I1" s="344"/>
      <c r="J1" s="344"/>
      <c r="K1" s="344"/>
      <c r="L1" s="344"/>
      <c r="M1" s="344"/>
    </row>
    <row r="2" spans="1:13" ht="9.9499999999999993" customHeight="1" thickBot="1" x14ac:dyDescent="0.25">
      <c r="A2" s="177"/>
      <c r="B2" s="24"/>
      <c r="C2" s="177"/>
      <c r="D2" s="177"/>
      <c r="E2" s="177"/>
      <c r="F2" s="177"/>
      <c r="G2" s="177"/>
      <c r="H2" s="177"/>
      <c r="I2" s="24"/>
      <c r="J2" s="177"/>
      <c r="K2" s="177"/>
      <c r="L2" s="177"/>
      <c r="M2" s="177"/>
    </row>
    <row r="3" spans="1:13" ht="40.5" customHeight="1" thickBot="1" x14ac:dyDescent="0.25">
      <c r="A3" s="55" t="s">
        <v>106</v>
      </c>
      <c r="B3" s="138" t="s">
        <v>110</v>
      </c>
      <c r="C3" s="136" t="s">
        <v>111</v>
      </c>
      <c r="D3" s="137" t="s">
        <v>107</v>
      </c>
      <c r="E3" s="137" t="s">
        <v>108</v>
      </c>
      <c r="F3" s="137" t="s">
        <v>0</v>
      </c>
      <c r="G3" s="31" t="s">
        <v>112</v>
      </c>
      <c r="H3" s="32" t="s">
        <v>113</v>
      </c>
      <c r="I3" s="31" t="s">
        <v>114</v>
      </c>
      <c r="J3" s="34" t="s">
        <v>115</v>
      </c>
      <c r="K3" s="34" t="s">
        <v>116</v>
      </c>
      <c r="L3" s="35" t="s">
        <v>109</v>
      </c>
      <c r="M3" s="88" t="s">
        <v>28</v>
      </c>
    </row>
    <row r="4" spans="1:13" s="1" customFormat="1" ht="28.5" customHeight="1" x14ac:dyDescent="0.2">
      <c r="A4" s="101">
        <v>1</v>
      </c>
      <c r="B4" s="276" t="s">
        <v>133</v>
      </c>
      <c r="C4" s="223" t="s">
        <v>146</v>
      </c>
      <c r="D4" s="240" t="s">
        <v>139</v>
      </c>
      <c r="E4" s="157" t="s">
        <v>144</v>
      </c>
      <c r="F4" s="157">
        <v>3</v>
      </c>
      <c r="G4" s="157">
        <v>1</v>
      </c>
      <c r="H4" s="158">
        <v>47</v>
      </c>
      <c r="I4" s="72"/>
      <c r="J4" s="72">
        <v>14</v>
      </c>
      <c r="K4" s="61">
        <f>F4*1.5</f>
        <v>4.5</v>
      </c>
      <c r="L4" s="62">
        <f>I4/J4*K4*F4</f>
        <v>0</v>
      </c>
      <c r="M4" s="341"/>
    </row>
    <row r="5" spans="1:13" s="1" customFormat="1" ht="15" customHeight="1" x14ac:dyDescent="0.2">
      <c r="A5" s="89"/>
      <c r="B5" s="277"/>
      <c r="C5" s="163" t="s">
        <v>146</v>
      </c>
      <c r="D5" s="164" t="s">
        <v>139</v>
      </c>
      <c r="E5" s="161" t="s">
        <v>145</v>
      </c>
      <c r="F5" s="161">
        <v>3</v>
      </c>
      <c r="G5" s="161">
        <v>1</v>
      </c>
      <c r="H5" s="162">
        <v>42</v>
      </c>
      <c r="I5" s="70"/>
      <c r="J5" s="70">
        <v>14</v>
      </c>
      <c r="K5" s="63">
        <f>F5*1.5</f>
        <v>4.5</v>
      </c>
      <c r="L5" s="64">
        <f>I5/J5*K5*F5</f>
        <v>0</v>
      </c>
      <c r="M5" s="342"/>
    </row>
    <row r="6" spans="1:13" s="1" customFormat="1" ht="15" customHeight="1" x14ac:dyDescent="0.2">
      <c r="A6" s="89"/>
      <c r="B6" s="278"/>
      <c r="C6" s="163" t="s">
        <v>8</v>
      </c>
      <c r="D6" s="164" t="s">
        <v>9</v>
      </c>
      <c r="E6" s="161" t="s">
        <v>200</v>
      </c>
      <c r="F6" s="161">
        <v>3</v>
      </c>
      <c r="G6" s="161">
        <v>1</v>
      </c>
      <c r="H6" s="162">
        <v>52</v>
      </c>
      <c r="I6" s="70"/>
      <c r="J6" s="70">
        <v>14</v>
      </c>
      <c r="K6" s="63">
        <f>F6*1.5</f>
        <v>4.5</v>
      </c>
      <c r="L6" s="64">
        <f>I6/J6*K6*F6</f>
        <v>0</v>
      </c>
      <c r="M6" s="342"/>
    </row>
    <row r="7" spans="1:13" s="1" customFormat="1" ht="15" customHeight="1" x14ac:dyDescent="0.2">
      <c r="A7" s="89"/>
      <c r="B7" s="278"/>
      <c r="C7" s="163" t="s">
        <v>8</v>
      </c>
      <c r="D7" s="164" t="s">
        <v>9</v>
      </c>
      <c r="E7" s="161" t="s">
        <v>201</v>
      </c>
      <c r="F7" s="161">
        <v>3</v>
      </c>
      <c r="G7" s="161">
        <v>1</v>
      </c>
      <c r="H7" s="162">
        <v>62</v>
      </c>
      <c r="I7" s="70"/>
      <c r="J7" s="70">
        <v>14</v>
      </c>
      <c r="K7" s="63">
        <f>F7*1.5</f>
        <v>4.5</v>
      </c>
      <c r="L7" s="64">
        <f>I7/J7*K7*F7</f>
        <v>0</v>
      </c>
      <c r="M7" s="342"/>
    </row>
    <row r="8" spans="1:13" s="1" customFormat="1" ht="15" customHeight="1" thickBot="1" x14ac:dyDescent="0.25">
      <c r="A8" s="131"/>
      <c r="B8" s="279"/>
      <c r="C8" s="105"/>
      <c r="D8" s="147"/>
      <c r="E8" s="280"/>
      <c r="F8" s="71"/>
      <c r="G8" s="71"/>
      <c r="H8" s="71"/>
      <c r="I8" s="71"/>
      <c r="J8" s="71"/>
      <c r="K8" s="66"/>
      <c r="L8" s="67"/>
      <c r="M8" s="343"/>
    </row>
    <row r="9" spans="1:13" s="1" customFormat="1" ht="15" customHeight="1" x14ac:dyDescent="0.2">
      <c r="A9" s="101">
        <v>2</v>
      </c>
      <c r="B9" s="383" t="s">
        <v>518</v>
      </c>
      <c r="C9" s="230" t="s">
        <v>517</v>
      </c>
      <c r="D9" s="273" t="s">
        <v>516</v>
      </c>
      <c r="E9" s="231" t="s">
        <v>505</v>
      </c>
      <c r="F9" s="231">
        <v>3</v>
      </c>
      <c r="G9" s="231">
        <v>2</v>
      </c>
      <c r="H9" s="232">
        <v>9</v>
      </c>
      <c r="I9" s="72"/>
      <c r="J9" s="72">
        <v>14</v>
      </c>
      <c r="K9" s="61">
        <f>F9*1</f>
        <v>3</v>
      </c>
      <c r="L9" s="62">
        <f>I9/J9*K9*F9</f>
        <v>0</v>
      </c>
      <c r="M9" s="390"/>
    </row>
    <row r="10" spans="1:13" s="1" customFormat="1" ht="15" customHeight="1" x14ac:dyDescent="0.2">
      <c r="A10" s="89"/>
      <c r="B10" s="384"/>
      <c r="C10" s="202" t="s">
        <v>559</v>
      </c>
      <c r="D10" s="203" t="s">
        <v>558</v>
      </c>
      <c r="E10" s="204" t="s">
        <v>505</v>
      </c>
      <c r="F10" s="204">
        <v>2</v>
      </c>
      <c r="G10" s="204">
        <v>2</v>
      </c>
      <c r="H10" s="205">
        <v>10</v>
      </c>
      <c r="I10" s="70"/>
      <c r="J10" s="70">
        <v>14</v>
      </c>
      <c r="K10" s="63">
        <f>F10*1</f>
        <v>2</v>
      </c>
      <c r="L10" s="64">
        <f>I10/J10*K10*F10</f>
        <v>0</v>
      </c>
      <c r="M10" s="391"/>
    </row>
    <row r="11" spans="1:13" s="1" customFormat="1" ht="15" customHeight="1" thickBot="1" x14ac:dyDescent="0.25">
      <c r="A11" s="131"/>
      <c r="B11" s="281"/>
      <c r="C11" s="238"/>
      <c r="D11" s="253"/>
      <c r="E11" s="16"/>
      <c r="F11" s="16"/>
      <c r="G11" s="16"/>
      <c r="H11" s="275"/>
      <c r="I11" s="71"/>
      <c r="J11" s="71"/>
      <c r="K11" s="66"/>
      <c r="L11" s="67"/>
      <c r="M11" s="392"/>
    </row>
    <row r="12" spans="1:13" s="1" customFormat="1" ht="24.75" customHeight="1" x14ac:dyDescent="0.2">
      <c r="A12" s="101">
        <v>3</v>
      </c>
      <c r="B12" s="217" t="s">
        <v>596</v>
      </c>
      <c r="C12" s="223" t="s">
        <v>127</v>
      </c>
      <c r="D12" s="240" t="s">
        <v>126</v>
      </c>
      <c r="E12" s="157" t="s">
        <v>364</v>
      </c>
      <c r="F12" s="157">
        <v>3</v>
      </c>
      <c r="G12" s="157">
        <v>1</v>
      </c>
      <c r="H12" s="158">
        <v>45</v>
      </c>
      <c r="I12" s="72"/>
      <c r="J12" s="72">
        <v>14</v>
      </c>
      <c r="K12" s="61">
        <f>F12*1.5</f>
        <v>4.5</v>
      </c>
      <c r="L12" s="62">
        <f>I12/J12*K12*F12</f>
        <v>0</v>
      </c>
      <c r="M12" s="341"/>
    </row>
    <row r="13" spans="1:13" s="1" customFormat="1" ht="24.75" customHeight="1" x14ac:dyDescent="0.2">
      <c r="A13" s="89"/>
      <c r="B13" s="15"/>
      <c r="C13" s="163" t="s">
        <v>127</v>
      </c>
      <c r="D13" s="164" t="s">
        <v>126</v>
      </c>
      <c r="E13" s="161" t="s">
        <v>365</v>
      </c>
      <c r="F13" s="161">
        <v>3</v>
      </c>
      <c r="G13" s="161">
        <v>1</v>
      </c>
      <c r="H13" s="162">
        <v>45</v>
      </c>
      <c r="I13" s="70"/>
      <c r="J13" s="70">
        <v>14</v>
      </c>
      <c r="K13" s="63">
        <f>F13*1.5</f>
        <v>4.5</v>
      </c>
      <c r="L13" s="64">
        <f>I13/J13*K13*F13</f>
        <v>0</v>
      </c>
      <c r="M13" s="342"/>
    </row>
    <row r="14" spans="1:13" s="1" customFormat="1" ht="15" customHeight="1" thickBot="1" x14ac:dyDescent="0.25">
      <c r="A14" s="131"/>
      <c r="B14" s="281"/>
      <c r="C14" s="105"/>
      <c r="D14" s="147"/>
      <c r="E14" s="280"/>
      <c r="F14" s="71"/>
      <c r="G14" s="71"/>
      <c r="H14" s="71"/>
      <c r="I14" s="71"/>
      <c r="J14" s="71"/>
      <c r="K14" s="66"/>
      <c r="L14" s="67"/>
      <c r="M14" s="343"/>
    </row>
    <row r="15" spans="1:13" s="1" customFormat="1" ht="15" customHeight="1" thickBot="1" x14ac:dyDescent="0.25">
      <c r="A15" s="89">
        <v>4</v>
      </c>
      <c r="B15" s="104" t="s">
        <v>597</v>
      </c>
      <c r="C15" s="245" t="s">
        <v>588</v>
      </c>
      <c r="D15" s="282" t="s">
        <v>587</v>
      </c>
      <c r="E15" s="283" t="s">
        <v>193</v>
      </c>
      <c r="F15" s="283">
        <v>3</v>
      </c>
      <c r="G15" s="283">
        <v>2</v>
      </c>
      <c r="H15" s="284">
        <v>6</v>
      </c>
      <c r="I15" s="214"/>
      <c r="J15" s="214">
        <v>14</v>
      </c>
      <c r="K15" s="285">
        <f>F15*1</f>
        <v>3</v>
      </c>
      <c r="L15" s="206">
        <f>I15/J15*K15*F15</f>
        <v>0</v>
      </c>
      <c r="M15" s="299"/>
    </row>
    <row r="16" spans="1:13" ht="15" customHeight="1" x14ac:dyDescent="0.2">
      <c r="A16" s="101">
        <v>5</v>
      </c>
      <c r="B16" s="217" t="s">
        <v>83</v>
      </c>
      <c r="C16" s="223" t="s">
        <v>18</v>
      </c>
      <c r="D16" s="240" t="s">
        <v>296</v>
      </c>
      <c r="E16" s="157" t="s">
        <v>294</v>
      </c>
      <c r="F16" s="157">
        <v>3</v>
      </c>
      <c r="G16" s="157">
        <v>2</v>
      </c>
      <c r="H16" s="158">
        <v>49</v>
      </c>
      <c r="I16" s="72"/>
      <c r="J16" s="72">
        <v>14</v>
      </c>
      <c r="K16" s="61">
        <f>F16*1.5</f>
        <v>4.5</v>
      </c>
      <c r="L16" s="62">
        <f>I16/J16*K16*F16</f>
        <v>0</v>
      </c>
      <c r="M16" s="387"/>
    </row>
    <row r="17" spans="1:13" ht="15" customHeight="1" x14ac:dyDescent="0.2">
      <c r="A17" s="89"/>
      <c r="C17" s="163" t="s">
        <v>18</v>
      </c>
      <c r="D17" s="164" t="s">
        <v>296</v>
      </c>
      <c r="E17" s="161" t="s">
        <v>295</v>
      </c>
      <c r="F17" s="161">
        <v>3</v>
      </c>
      <c r="G17" s="161">
        <v>2</v>
      </c>
      <c r="H17" s="162">
        <v>46</v>
      </c>
      <c r="I17" s="70"/>
      <c r="J17" s="70">
        <v>14</v>
      </c>
      <c r="K17" s="63">
        <f>F17*1.5</f>
        <v>4.5</v>
      </c>
      <c r="L17" s="64">
        <f>I17/J17*K17*F17</f>
        <v>0</v>
      </c>
      <c r="M17" s="388"/>
    </row>
    <row r="18" spans="1:13" ht="15" customHeight="1" thickBot="1" x14ac:dyDescent="0.25">
      <c r="A18" s="131"/>
      <c r="B18" s="286"/>
      <c r="C18" s="238"/>
      <c r="D18" s="253"/>
      <c r="E18" s="16"/>
      <c r="F18" s="16"/>
      <c r="G18" s="16"/>
      <c r="H18" s="275"/>
      <c r="I18" s="71"/>
      <c r="J18" s="71"/>
      <c r="K18" s="66"/>
      <c r="L18" s="67"/>
      <c r="M18" s="389"/>
    </row>
    <row r="19" spans="1:13" ht="15.75" thickBot="1" x14ac:dyDescent="0.25">
      <c r="A19" s="145">
        <v>6</v>
      </c>
      <c r="B19" s="313" t="s">
        <v>598</v>
      </c>
      <c r="C19" s="287" t="s">
        <v>553</v>
      </c>
      <c r="D19" s="288" t="s">
        <v>552</v>
      </c>
      <c r="E19" s="289" t="s">
        <v>505</v>
      </c>
      <c r="F19" s="289">
        <v>3</v>
      </c>
      <c r="G19" s="289">
        <v>2</v>
      </c>
      <c r="H19" s="290">
        <v>23</v>
      </c>
      <c r="I19" s="146"/>
      <c r="J19" s="146">
        <v>14</v>
      </c>
      <c r="K19" s="94">
        <f>F19*1</f>
        <v>3</v>
      </c>
      <c r="L19" s="95">
        <f t="shared" ref="L19:L31" si="0">I19/J19*K19*F19</f>
        <v>0</v>
      </c>
      <c r="M19" s="135"/>
    </row>
    <row r="20" spans="1:13" ht="15.75" thickBot="1" x14ac:dyDescent="0.25">
      <c r="A20" s="145">
        <v>7</v>
      </c>
      <c r="B20" s="313" t="s">
        <v>599</v>
      </c>
      <c r="C20" s="287" t="s">
        <v>449</v>
      </c>
      <c r="D20" s="288" t="s">
        <v>448</v>
      </c>
      <c r="E20" s="289" t="s">
        <v>431</v>
      </c>
      <c r="F20" s="289">
        <v>3</v>
      </c>
      <c r="G20" s="289">
        <v>1</v>
      </c>
      <c r="H20" s="290">
        <v>7</v>
      </c>
      <c r="I20" s="146"/>
      <c r="J20" s="146">
        <v>14</v>
      </c>
      <c r="K20" s="94">
        <f>F20*1</f>
        <v>3</v>
      </c>
      <c r="L20" s="95">
        <f t="shared" si="0"/>
        <v>0</v>
      </c>
      <c r="M20" s="135"/>
    </row>
    <row r="21" spans="1:13" ht="26.25" thickBot="1" x14ac:dyDescent="0.25">
      <c r="A21" s="89">
        <v>8</v>
      </c>
      <c r="B21" s="314" t="s">
        <v>600</v>
      </c>
      <c r="C21" s="245" t="s">
        <v>563</v>
      </c>
      <c r="D21" s="282" t="s">
        <v>562</v>
      </c>
      <c r="E21" s="283" t="s">
        <v>564</v>
      </c>
      <c r="F21" s="283">
        <v>3</v>
      </c>
      <c r="G21" s="283">
        <v>4</v>
      </c>
      <c r="H21" s="284">
        <v>9</v>
      </c>
      <c r="I21" s="214"/>
      <c r="J21" s="214">
        <v>14</v>
      </c>
      <c r="K21" s="94">
        <f t="shared" ref="K21:K23" si="1">F21*1</f>
        <v>3</v>
      </c>
      <c r="L21" s="206">
        <f t="shared" si="0"/>
        <v>0</v>
      </c>
      <c r="M21" s="300"/>
    </row>
    <row r="22" spans="1:13" ht="15.75" thickBot="1" x14ac:dyDescent="0.25">
      <c r="A22" s="145">
        <v>9</v>
      </c>
      <c r="B22" s="313" t="s">
        <v>601</v>
      </c>
      <c r="C22" s="287" t="s">
        <v>590</v>
      </c>
      <c r="D22" s="288" t="s">
        <v>589</v>
      </c>
      <c r="E22" s="289" t="s">
        <v>193</v>
      </c>
      <c r="F22" s="289">
        <v>3</v>
      </c>
      <c r="G22" s="289">
        <v>2</v>
      </c>
      <c r="H22" s="290">
        <v>6</v>
      </c>
      <c r="I22" s="146"/>
      <c r="J22" s="146">
        <v>14</v>
      </c>
      <c r="K22" s="94">
        <f t="shared" si="1"/>
        <v>3</v>
      </c>
      <c r="L22" s="95">
        <f t="shared" si="0"/>
        <v>0</v>
      </c>
      <c r="M22" s="135"/>
    </row>
    <row r="23" spans="1:13" ht="24" customHeight="1" thickBot="1" x14ac:dyDescent="0.25">
      <c r="A23" s="89">
        <v>10</v>
      </c>
      <c r="B23" s="314" t="s">
        <v>602</v>
      </c>
      <c r="C23" s="245" t="s">
        <v>567</v>
      </c>
      <c r="D23" s="282" t="s">
        <v>566</v>
      </c>
      <c r="E23" s="283" t="s">
        <v>564</v>
      </c>
      <c r="F23" s="283">
        <v>3</v>
      </c>
      <c r="G23" s="283">
        <v>5</v>
      </c>
      <c r="H23" s="284">
        <v>9</v>
      </c>
      <c r="I23" s="214"/>
      <c r="J23" s="214">
        <v>14</v>
      </c>
      <c r="K23" s="94">
        <f t="shared" si="1"/>
        <v>3</v>
      </c>
      <c r="L23" s="206">
        <f t="shared" si="0"/>
        <v>0</v>
      </c>
      <c r="M23" s="300"/>
    </row>
    <row r="24" spans="1:13" ht="15.75" thickBot="1" x14ac:dyDescent="0.25">
      <c r="A24" s="145">
        <v>11</v>
      </c>
      <c r="B24" s="313" t="s">
        <v>603</v>
      </c>
      <c r="C24" s="287" t="s">
        <v>337</v>
      </c>
      <c r="D24" s="288" t="s">
        <v>336</v>
      </c>
      <c r="E24" s="289" t="s">
        <v>338</v>
      </c>
      <c r="F24" s="289">
        <v>3</v>
      </c>
      <c r="G24" s="289">
        <v>2</v>
      </c>
      <c r="H24" s="290">
        <v>43</v>
      </c>
      <c r="I24" s="146"/>
      <c r="J24" s="146">
        <v>14</v>
      </c>
      <c r="K24" s="94">
        <f>F24*1.5</f>
        <v>4.5</v>
      </c>
      <c r="L24" s="95">
        <f t="shared" si="0"/>
        <v>0</v>
      </c>
      <c r="M24" s="135"/>
    </row>
    <row r="25" spans="1:13" ht="24" customHeight="1" thickBot="1" x14ac:dyDescent="0.25">
      <c r="A25" s="89">
        <v>12</v>
      </c>
      <c r="B25" s="314" t="s">
        <v>604</v>
      </c>
      <c r="C25" s="245" t="s">
        <v>524</v>
      </c>
      <c r="D25" s="282" t="s">
        <v>523</v>
      </c>
      <c r="E25" s="283" t="s">
        <v>505</v>
      </c>
      <c r="F25" s="283">
        <v>2</v>
      </c>
      <c r="G25" s="283">
        <v>1</v>
      </c>
      <c r="H25" s="284">
        <v>23</v>
      </c>
      <c r="I25" s="214"/>
      <c r="J25" s="303">
        <v>14</v>
      </c>
      <c r="K25" s="309">
        <f>F25*1</f>
        <v>2</v>
      </c>
      <c r="L25" s="306">
        <f t="shared" si="0"/>
        <v>0</v>
      </c>
      <c r="M25" s="300"/>
    </row>
    <row r="26" spans="1:13" ht="26.25" thickBot="1" x14ac:dyDescent="0.25">
      <c r="A26" s="145">
        <v>13</v>
      </c>
      <c r="B26" s="315" t="s">
        <v>452</v>
      </c>
      <c r="C26" s="287" t="s">
        <v>451</v>
      </c>
      <c r="D26" s="288" t="s">
        <v>450</v>
      </c>
      <c r="E26" s="289" t="s">
        <v>431</v>
      </c>
      <c r="F26" s="289">
        <v>3</v>
      </c>
      <c r="G26" s="289">
        <v>1</v>
      </c>
      <c r="H26" s="290">
        <v>29</v>
      </c>
      <c r="I26" s="146"/>
      <c r="J26" s="304">
        <v>14</v>
      </c>
      <c r="K26" s="311">
        <f t="shared" ref="K26:K28" si="2">F26*1</f>
        <v>3</v>
      </c>
      <c r="L26" s="307">
        <f t="shared" si="0"/>
        <v>0</v>
      </c>
      <c r="M26" s="195"/>
    </row>
    <row r="27" spans="1:13" ht="15.75" thickBot="1" x14ac:dyDescent="0.25">
      <c r="A27" s="145">
        <v>14</v>
      </c>
      <c r="B27" s="313" t="s">
        <v>605</v>
      </c>
      <c r="C27" s="287" t="s">
        <v>504</v>
      </c>
      <c r="D27" s="288" t="s">
        <v>503</v>
      </c>
      <c r="E27" s="289" t="s">
        <v>505</v>
      </c>
      <c r="F27" s="289">
        <v>3</v>
      </c>
      <c r="G27" s="289">
        <v>2</v>
      </c>
      <c r="H27" s="290">
        <v>14</v>
      </c>
      <c r="I27" s="146"/>
      <c r="J27" s="304">
        <v>14</v>
      </c>
      <c r="K27" s="310">
        <f t="shared" si="2"/>
        <v>3</v>
      </c>
      <c r="L27" s="307">
        <f t="shared" si="0"/>
        <v>0</v>
      </c>
      <c r="M27" s="195"/>
    </row>
    <row r="28" spans="1:13" ht="15.75" thickBot="1" x14ac:dyDescent="0.25">
      <c r="A28" s="101">
        <v>15</v>
      </c>
      <c r="B28" s="312" t="s">
        <v>606</v>
      </c>
      <c r="C28" s="246" t="s">
        <v>567</v>
      </c>
      <c r="D28" s="291" t="s">
        <v>566</v>
      </c>
      <c r="E28" s="292" t="s">
        <v>564</v>
      </c>
      <c r="F28" s="292">
        <v>3</v>
      </c>
      <c r="G28" s="292">
        <v>5</v>
      </c>
      <c r="H28" s="293">
        <v>9</v>
      </c>
      <c r="I28" s="188"/>
      <c r="J28" s="305">
        <v>14</v>
      </c>
      <c r="K28" s="311">
        <f t="shared" si="2"/>
        <v>3</v>
      </c>
      <c r="L28" s="308">
        <f t="shared" si="0"/>
        <v>0</v>
      </c>
      <c r="M28" s="294"/>
    </row>
    <row r="29" spans="1:13" ht="15" x14ac:dyDescent="0.2">
      <c r="A29" s="301">
        <v>16</v>
      </c>
      <c r="B29" s="385" t="s">
        <v>96</v>
      </c>
      <c r="C29" s="230" t="s">
        <v>478</v>
      </c>
      <c r="D29" s="273" t="s">
        <v>477</v>
      </c>
      <c r="E29" s="231" t="s">
        <v>475</v>
      </c>
      <c r="F29" s="231">
        <v>3</v>
      </c>
      <c r="G29" s="231">
        <v>2</v>
      </c>
      <c r="H29" s="232">
        <v>50</v>
      </c>
      <c r="I29" s="157"/>
      <c r="J29" s="72">
        <v>14</v>
      </c>
      <c r="K29" s="61">
        <f>F29*1.5</f>
        <v>4.5</v>
      </c>
      <c r="L29" s="62">
        <f t="shared" si="0"/>
        <v>0</v>
      </c>
      <c r="M29" s="380"/>
    </row>
    <row r="30" spans="1:13" ht="15" x14ac:dyDescent="0.2">
      <c r="A30" s="297"/>
      <c r="B30" s="386"/>
      <c r="C30" s="202" t="s">
        <v>478</v>
      </c>
      <c r="D30" s="203" t="s">
        <v>477</v>
      </c>
      <c r="E30" s="204" t="s">
        <v>476</v>
      </c>
      <c r="F30" s="204">
        <v>3</v>
      </c>
      <c r="G30" s="204">
        <v>2</v>
      </c>
      <c r="H30" s="205">
        <v>49</v>
      </c>
      <c r="I30" s="161"/>
      <c r="J30" s="70">
        <v>14</v>
      </c>
      <c r="K30" s="63">
        <f>F30*1.5</f>
        <v>4.5</v>
      </c>
      <c r="L30" s="64">
        <f t="shared" si="0"/>
        <v>0</v>
      </c>
      <c r="M30" s="381"/>
    </row>
    <row r="31" spans="1:13" ht="15" x14ac:dyDescent="0.2">
      <c r="A31" s="297"/>
      <c r="B31" s="143"/>
      <c r="C31" s="202" t="s">
        <v>557</v>
      </c>
      <c r="D31" s="203" t="s">
        <v>556</v>
      </c>
      <c r="E31" s="204" t="s">
        <v>505</v>
      </c>
      <c r="F31" s="204">
        <v>3</v>
      </c>
      <c r="G31" s="204">
        <v>2</v>
      </c>
      <c r="H31" s="205">
        <v>17</v>
      </c>
      <c r="I31" s="161"/>
      <c r="J31" s="70">
        <v>14</v>
      </c>
      <c r="K31" s="63">
        <f>F31*1</f>
        <v>3</v>
      </c>
      <c r="L31" s="64">
        <f t="shared" si="0"/>
        <v>0</v>
      </c>
      <c r="M31" s="381"/>
    </row>
    <row r="32" spans="1:13" ht="15.75" thickBot="1" x14ac:dyDescent="0.25">
      <c r="A32" s="298"/>
      <c r="B32" s="286"/>
      <c r="C32" s="238"/>
      <c r="D32" s="238"/>
      <c r="E32" s="16"/>
      <c r="F32" s="16"/>
      <c r="G32" s="16"/>
      <c r="H32" s="275"/>
      <c r="I32" s="16"/>
      <c r="J32" s="71"/>
      <c r="K32" s="66"/>
      <c r="L32" s="67">
        <f>SUM(L29:L31)</f>
        <v>0</v>
      </c>
      <c r="M32" s="382"/>
    </row>
    <row r="33" spans="1:13" ht="15.75" thickBot="1" x14ac:dyDescent="0.25">
      <c r="A33" s="302">
        <v>17</v>
      </c>
      <c r="B33" s="313" t="s">
        <v>607</v>
      </c>
      <c r="C33" s="287" t="s">
        <v>421</v>
      </c>
      <c r="D33" s="288" t="s">
        <v>565</v>
      </c>
      <c r="E33" s="289" t="s">
        <v>564</v>
      </c>
      <c r="F33" s="289">
        <v>3</v>
      </c>
      <c r="G33" s="289">
        <v>5</v>
      </c>
      <c r="H33" s="290">
        <v>9</v>
      </c>
      <c r="I33" s="295"/>
      <c r="J33" s="146">
        <v>14</v>
      </c>
      <c r="K33" s="94">
        <f>F33*1</f>
        <v>3</v>
      </c>
      <c r="L33" s="95">
        <f>I33/J33*K33*F33</f>
        <v>0</v>
      </c>
      <c r="M33" s="296"/>
    </row>
    <row r="34" spans="1:13" x14ac:dyDescent="0.2">
      <c r="J34" s="10"/>
    </row>
    <row r="35" spans="1:13" ht="15.75" x14ac:dyDescent="0.2">
      <c r="J35" s="21" t="s">
        <v>625</v>
      </c>
    </row>
    <row r="36" spans="1:13" ht="15.75" x14ac:dyDescent="0.2">
      <c r="J36" s="5"/>
    </row>
    <row r="37" spans="1:13" x14ac:dyDescent="0.2">
      <c r="B37" s="278"/>
      <c r="J37" s="6"/>
    </row>
    <row r="38" spans="1:13" x14ac:dyDescent="0.2">
      <c r="B38" s="278"/>
      <c r="J38" s="6"/>
    </row>
    <row r="39" spans="1:13" x14ac:dyDescent="0.2">
      <c r="B39" s="278"/>
      <c r="J39" s="6"/>
    </row>
    <row r="40" spans="1:13" ht="15.75" x14ac:dyDescent="0.2">
      <c r="B40" s="179"/>
      <c r="J40" s="393"/>
      <c r="K40" s="394"/>
      <c r="L40" s="394"/>
    </row>
    <row r="41" spans="1:13" ht="15.75" x14ac:dyDescent="0.2">
      <c r="B41" s="278"/>
      <c r="J41" s="21" t="s">
        <v>619</v>
      </c>
    </row>
    <row r="42" spans="1:13" x14ac:dyDescent="0.2">
      <c r="B42" s="278"/>
    </row>
    <row r="43" spans="1:13" x14ac:dyDescent="0.2">
      <c r="B43" s="278"/>
    </row>
    <row r="44" spans="1:13" ht="15" x14ac:dyDescent="0.2">
      <c r="B44" s="212"/>
    </row>
    <row r="45" spans="1:13" x14ac:dyDescent="0.2">
      <c r="B45" s="278"/>
    </row>
    <row r="46" spans="1:13" x14ac:dyDescent="0.2">
      <c r="B46" s="278"/>
    </row>
    <row r="47" spans="1:13" ht="15" x14ac:dyDescent="0.2">
      <c r="B47" s="256"/>
    </row>
    <row r="48" spans="1:13" x14ac:dyDescent="0.2">
      <c r="B48" s="316"/>
    </row>
    <row r="49" spans="2:2" x14ac:dyDescent="0.2">
      <c r="B49" s="278"/>
    </row>
    <row r="50" spans="2:2" x14ac:dyDescent="0.2">
      <c r="B50" s="278"/>
    </row>
    <row r="51" spans="2:2" x14ac:dyDescent="0.2">
      <c r="B51" s="278"/>
    </row>
    <row r="52" spans="2:2" x14ac:dyDescent="0.2">
      <c r="B52" s="278"/>
    </row>
    <row r="53" spans="2:2" x14ac:dyDescent="0.2">
      <c r="B53" s="278"/>
    </row>
    <row r="54" spans="2:2" ht="15" x14ac:dyDescent="0.2">
      <c r="B54" s="212"/>
    </row>
    <row r="55" spans="2:2" x14ac:dyDescent="0.2">
      <c r="B55" s="317"/>
    </row>
  </sheetData>
  <mergeCells count="8">
    <mergeCell ref="M29:M32"/>
    <mergeCell ref="B9:B10"/>
    <mergeCell ref="B29:B30"/>
    <mergeCell ref="M16:M18"/>
    <mergeCell ref="A1:M1"/>
    <mergeCell ref="M4:M8"/>
    <mergeCell ref="M12:M14"/>
    <mergeCell ref="M9:M11"/>
  </mergeCells>
  <printOptions horizontalCentered="1"/>
  <pageMargins left="0" right="0.2" top="0.4" bottom="0.4" header="0.31496062992126" footer="0.31496062992126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7</vt:i4>
      </vt:variant>
    </vt:vector>
  </HeadingPairs>
  <TitlesOfParts>
    <vt:vector size="14" baseType="lpstr">
      <vt:lpstr>SOS</vt:lpstr>
      <vt:lpstr>ANT</vt:lpstr>
      <vt:lpstr>IPOL</vt:lpstr>
      <vt:lpstr>ADP</vt:lpstr>
      <vt:lpstr>HI</vt:lpstr>
      <vt:lpstr>IKOM</vt:lpstr>
      <vt:lpstr>DLB</vt:lpstr>
      <vt:lpstr>ADP!Print_Area</vt:lpstr>
      <vt:lpstr>ANT!Print_Area</vt:lpstr>
      <vt:lpstr>DLB!Print_Area</vt:lpstr>
      <vt:lpstr>HI!Print_Area</vt:lpstr>
      <vt:lpstr>IKOM!Print_Area</vt:lpstr>
      <vt:lpstr>IPOL!Print_Area</vt:lpstr>
      <vt:lpstr>SOS!Print_Area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Rekapitulasi Perkuliahan Genap 20172018 OK.xls</dc:title>
  <dc:creator>HP</dc:creator>
  <cp:lastModifiedBy>Windows User</cp:lastModifiedBy>
  <cp:lastPrinted>2021-02-18T03:01:44Z</cp:lastPrinted>
  <dcterms:created xsi:type="dcterms:W3CDTF">2018-12-27T03:01:00Z</dcterms:created>
  <dcterms:modified xsi:type="dcterms:W3CDTF">2021-05-18T03:16:32Z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1033-11.2.0.8641</vt:lpwstr>
  </property>
</Properties>
</file>