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4415" windowHeight="12795" tabRatio="809"/>
  </bookViews>
  <sheets>
    <sheet name="Petunjuk Umum Penggunaan SP" sheetId="14" r:id="rId1"/>
    <sheet name="Petunjuk Pengambilan MK 2011" sheetId="19" r:id="rId2"/>
    <sheet name="Student Profile" sheetId="9" r:id="rId3"/>
    <sheet name="Komposisi MK 2011" sheetId="4" r:id="rId4"/>
    <sheet name="MK Per Semester Kur2011" sheetId="5" r:id="rId5"/>
    <sheet name="STUDY PLAN Sample (Linguistics)" sheetId="16" r:id="rId6"/>
    <sheet name="STUDY PLAN - Linguistics" sheetId="21" r:id="rId7"/>
    <sheet name="STUDY PLAN - Literary Studies" sheetId="18" r:id="rId8"/>
  </sheets>
  <calcPr calcId="144525"/>
</workbook>
</file>

<file path=xl/calcChain.xml><?xml version="1.0" encoding="utf-8"?>
<calcChain xmlns="http://schemas.openxmlformats.org/spreadsheetml/2006/main">
  <c r="G295" i="21" l="1"/>
  <c r="E289" i="21"/>
  <c r="O287" i="21"/>
  <c r="P287" i="21" s="1"/>
  <c r="L287" i="21"/>
  <c r="M287" i="21" s="1"/>
  <c r="I287" i="21"/>
  <c r="J287" i="21" s="1"/>
  <c r="O286" i="21"/>
  <c r="P286" i="21" s="1"/>
  <c r="L286" i="21"/>
  <c r="M286" i="21" s="1"/>
  <c r="I286" i="21"/>
  <c r="J286" i="21" s="1"/>
  <c r="O285" i="21"/>
  <c r="P285" i="21" s="1"/>
  <c r="L285" i="21"/>
  <c r="M285" i="21" s="1"/>
  <c r="I285" i="21"/>
  <c r="J285" i="21" s="1"/>
  <c r="O284" i="21"/>
  <c r="P284" i="21" s="1"/>
  <c r="L284" i="21"/>
  <c r="M284" i="21" s="1"/>
  <c r="I284" i="21"/>
  <c r="J284" i="21" s="1"/>
  <c r="O283" i="21"/>
  <c r="P283" i="21" s="1"/>
  <c r="L283" i="21"/>
  <c r="M283" i="21" s="1"/>
  <c r="I283" i="21"/>
  <c r="J283" i="21" s="1"/>
  <c r="O282" i="21"/>
  <c r="P282" i="21" s="1"/>
  <c r="L282" i="21"/>
  <c r="M282" i="21" s="1"/>
  <c r="I282" i="21"/>
  <c r="J282" i="21" s="1"/>
  <c r="O281" i="21"/>
  <c r="P281" i="21" s="1"/>
  <c r="L281" i="21"/>
  <c r="J281" i="21"/>
  <c r="I281" i="21"/>
  <c r="P280" i="21"/>
  <c r="O280" i="21"/>
  <c r="M280" i="21"/>
  <c r="L280" i="21"/>
  <c r="J280" i="21"/>
  <c r="I280" i="21"/>
  <c r="P279" i="21"/>
  <c r="O279" i="21"/>
  <c r="M279" i="21"/>
  <c r="L279" i="21"/>
  <c r="J279" i="21"/>
  <c r="I279" i="21"/>
  <c r="P278" i="21"/>
  <c r="O278" i="21"/>
  <c r="M278" i="21"/>
  <c r="L278" i="21"/>
  <c r="J278" i="21"/>
  <c r="I278" i="21"/>
  <c r="P277" i="21"/>
  <c r="O277" i="21"/>
  <c r="M277" i="21"/>
  <c r="L277" i="21"/>
  <c r="J277" i="21"/>
  <c r="I277" i="21"/>
  <c r="P276" i="21"/>
  <c r="O276" i="21"/>
  <c r="M276" i="21"/>
  <c r="L276" i="21"/>
  <c r="J276" i="21"/>
  <c r="I276" i="21"/>
  <c r="E268" i="21"/>
  <c r="P266" i="21"/>
  <c r="O266" i="21"/>
  <c r="L266" i="21"/>
  <c r="M266" i="21" s="1"/>
  <c r="I266" i="21"/>
  <c r="J266" i="21" s="1"/>
  <c r="O265" i="21"/>
  <c r="P265" i="21" s="1"/>
  <c r="M265" i="21"/>
  <c r="L265" i="21"/>
  <c r="I265" i="21"/>
  <c r="J265" i="21" s="1"/>
  <c r="O264" i="21"/>
  <c r="P264" i="21" s="1"/>
  <c r="L264" i="21"/>
  <c r="M264" i="21" s="1"/>
  <c r="J264" i="21"/>
  <c r="I264" i="21"/>
  <c r="O263" i="21"/>
  <c r="P263" i="21" s="1"/>
  <c r="L263" i="21"/>
  <c r="M263" i="21" s="1"/>
  <c r="I263" i="21"/>
  <c r="J263" i="21" s="1"/>
  <c r="P262" i="21"/>
  <c r="O262" i="21"/>
  <c r="L262" i="21"/>
  <c r="M262" i="21" s="1"/>
  <c r="I262" i="21"/>
  <c r="J262" i="21" s="1"/>
  <c r="O261" i="21"/>
  <c r="P261" i="21" s="1"/>
  <c r="M261" i="21"/>
  <c r="L261" i="21"/>
  <c r="I261" i="21"/>
  <c r="J261" i="21" s="1"/>
  <c r="O260" i="21"/>
  <c r="P260" i="21" s="1"/>
  <c r="L260" i="21"/>
  <c r="I260" i="21"/>
  <c r="J260" i="21" s="1"/>
  <c r="P259" i="21"/>
  <c r="O259" i="21"/>
  <c r="M259" i="21"/>
  <c r="L259" i="21"/>
  <c r="J259" i="21"/>
  <c r="I259" i="21"/>
  <c r="O258" i="21"/>
  <c r="P258" i="21" s="1"/>
  <c r="M258" i="21"/>
  <c r="L258" i="21"/>
  <c r="J258" i="21"/>
  <c r="I258" i="21"/>
  <c r="P257" i="21"/>
  <c r="O257" i="21"/>
  <c r="L257" i="21"/>
  <c r="M257" i="21" s="1"/>
  <c r="J257" i="21"/>
  <c r="I257" i="21"/>
  <c r="P256" i="21"/>
  <c r="O256" i="21"/>
  <c r="M256" i="21"/>
  <c r="L256" i="21"/>
  <c r="I256" i="21"/>
  <c r="J256" i="21" s="1"/>
  <c r="P255" i="21"/>
  <c r="O255" i="21"/>
  <c r="M255" i="21"/>
  <c r="L255" i="21"/>
  <c r="J255" i="21"/>
  <c r="I269" i="21" s="1"/>
  <c r="C269" i="21" s="1"/>
  <c r="I255" i="21"/>
  <c r="E247" i="21"/>
  <c r="O245" i="21"/>
  <c r="P245" i="21" s="1"/>
  <c r="M245" i="21"/>
  <c r="L245" i="21"/>
  <c r="I245" i="21"/>
  <c r="J245" i="21" s="1"/>
  <c r="O244" i="21"/>
  <c r="P244" i="21" s="1"/>
  <c r="L244" i="21"/>
  <c r="M244" i="21" s="1"/>
  <c r="J244" i="21"/>
  <c r="I244" i="21"/>
  <c r="O243" i="21"/>
  <c r="P243" i="21" s="1"/>
  <c r="L243" i="21"/>
  <c r="M243" i="21" s="1"/>
  <c r="I243" i="21"/>
  <c r="J243" i="21" s="1"/>
  <c r="P242" i="21"/>
  <c r="O242" i="21"/>
  <c r="L242" i="21"/>
  <c r="M242" i="21" s="1"/>
  <c r="I242" i="21"/>
  <c r="J242" i="21" s="1"/>
  <c r="O241" i="21"/>
  <c r="P241" i="21" s="1"/>
  <c r="M241" i="21"/>
  <c r="L241" i="21"/>
  <c r="I241" i="21"/>
  <c r="J241" i="21" s="1"/>
  <c r="O240" i="21"/>
  <c r="P240" i="21" s="1"/>
  <c r="L240" i="21"/>
  <c r="M240" i="21" s="1"/>
  <c r="J240" i="21"/>
  <c r="I240" i="21"/>
  <c r="O239" i="21"/>
  <c r="P239" i="21" s="1"/>
  <c r="L239" i="21"/>
  <c r="J239" i="21"/>
  <c r="I239" i="21"/>
  <c r="O238" i="21"/>
  <c r="P238" i="21" s="1"/>
  <c r="M238" i="21"/>
  <c r="L238" i="21"/>
  <c r="J238" i="21"/>
  <c r="I238" i="21"/>
  <c r="P237" i="21"/>
  <c r="O237" i="21"/>
  <c r="L237" i="21"/>
  <c r="M237" i="21" s="1"/>
  <c r="J237" i="21"/>
  <c r="I237" i="21"/>
  <c r="P236" i="21"/>
  <c r="O236" i="21"/>
  <c r="M236" i="21"/>
  <c r="L236" i="21"/>
  <c r="I236" i="21"/>
  <c r="J236" i="21" s="1"/>
  <c r="P235" i="21"/>
  <c r="O235" i="21"/>
  <c r="M235" i="21"/>
  <c r="L235" i="21"/>
  <c r="J235" i="21"/>
  <c r="I235" i="21"/>
  <c r="O234" i="21"/>
  <c r="P234" i="21" s="1"/>
  <c r="M234" i="21"/>
  <c r="L234" i="21"/>
  <c r="J234" i="21"/>
  <c r="I234" i="21"/>
  <c r="E226" i="21"/>
  <c r="O224" i="21"/>
  <c r="P224" i="21" s="1"/>
  <c r="L224" i="21"/>
  <c r="M224" i="21" s="1"/>
  <c r="J224" i="21"/>
  <c r="I224" i="21"/>
  <c r="O223" i="21"/>
  <c r="P223" i="21" s="1"/>
  <c r="L223" i="21"/>
  <c r="M223" i="21" s="1"/>
  <c r="I223" i="21"/>
  <c r="J223" i="21" s="1"/>
  <c r="P222" i="21"/>
  <c r="O222" i="21"/>
  <c r="L222" i="21"/>
  <c r="M222" i="21" s="1"/>
  <c r="I222" i="21"/>
  <c r="J222" i="21" s="1"/>
  <c r="O221" i="21"/>
  <c r="P221" i="21" s="1"/>
  <c r="M221" i="21"/>
  <c r="L221" i="21"/>
  <c r="I221" i="21"/>
  <c r="J221" i="21" s="1"/>
  <c r="O220" i="21"/>
  <c r="P220" i="21" s="1"/>
  <c r="L220" i="21"/>
  <c r="M220" i="21" s="1"/>
  <c r="J220" i="21"/>
  <c r="I220" i="21"/>
  <c r="O219" i="21"/>
  <c r="P219" i="21" s="1"/>
  <c r="L219" i="21"/>
  <c r="M219" i="21" s="1"/>
  <c r="I219" i="21"/>
  <c r="J219" i="21" s="1"/>
  <c r="P218" i="21"/>
  <c r="O218" i="21"/>
  <c r="L218" i="21"/>
  <c r="J218" i="21"/>
  <c r="I218" i="21"/>
  <c r="P217" i="21"/>
  <c r="O217" i="21"/>
  <c r="L217" i="21"/>
  <c r="M217" i="21" s="1"/>
  <c r="J217" i="21"/>
  <c r="I217" i="21"/>
  <c r="P216" i="21"/>
  <c r="O216" i="21"/>
  <c r="M216" i="21"/>
  <c r="L216" i="21"/>
  <c r="I216" i="21"/>
  <c r="J216" i="21" s="1"/>
  <c r="P215" i="21"/>
  <c r="O215" i="21"/>
  <c r="M215" i="21"/>
  <c r="L215" i="21"/>
  <c r="J215" i="21"/>
  <c r="I215" i="21"/>
  <c r="O214" i="21"/>
  <c r="P214" i="21" s="1"/>
  <c r="M214" i="21"/>
  <c r="L214" i="21"/>
  <c r="J214" i="21"/>
  <c r="I214" i="21"/>
  <c r="P213" i="21"/>
  <c r="O213" i="21"/>
  <c r="L213" i="21"/>
  <c r="M213" i="21" s="1"/>
  <c r="J213" i="21"/>
  <c r="I213" i="21"/>
  <c r="E205" i="21"/>
  <c r="O203" i="21"/>
  <c r="P203" i="21" s="1"/>
  <c r="L203" i="21"/>
  <c r="M203" i="21" s="1"/>
  <c r="I203" i="21"/>
  <c r="J203" i="21" s="1"/>
  <c r="P202" i="21"/>
  <c r="O202" i="21"/>
  <c r="L202" i="21"/>
  <c r="M202" i="21" s="1"/>
  <c r="I202" i="21"/>
  <c r="J202" i="21" s="1"/>
  <c r="O201" i="21"/>
  <c r="P201" i="21" s="1"/>
  <c r="M201" i="21"/>
  <c r="L201" i="21"/>
  <c r="I201" i="21"/>
  <c r="J201" i="21" s="1"/>
  <c r="O200" i="21"/>
  <c r="P200" i="21" s="1"/>
  <c r="L200" i="21"/>
  <c r="M200" i="21" s="1"/>
  <c r="J200" i="21"/>
  <c r="I200" i="21"/>
  <c r="O199" i="21"/>
  <c r="P199" i="21" s="1"/>
  <c r="L199" i="21"/>
  <c r="M199" i="21" s="1"/>
  <c r="I199" i="21"/>
  <c r="J199" i="21" s="1"/>
  <c r="P198" i="21"/>
  <c r="O198" i="21"/>
  <c r="L198" i="21"/>
  <c r="M198" i="21" s="1"/>
  <c r="I198" i="21"/>
  <c r="J198" i="21" s="1"/>
  <c r="O197" i="21"/>
  <c r="P197" i="21" s="1"/>
  <c r="L197" i="21"/>
  <c r="J197" i="21"/>
  <c r="I197" i="21"/>
  <c r="P196" i="21"/>
  <c r="O196" i="21"/>
  <c r="M196" i="21"/>
  <c r="L196" i="21"/>
  <c r="I196" i="21"/>
  <c r="J196" i="21" s="1"/>
  <c r="P195" i="21"/>
  <c r="O195" i="21"/>
  <c r="M195" i="21"/>
  <c r="L195" i="21"/>
  <c r="J195" i="21"/>
  <c r="I195" i="21"/>
  <c r="O194" i="21"/>
  <c r="P194" i="21" s="1"/>
  <c r="M194" i="21"/>
  <c r="L194" i="21"/>
  <c r="J194" i="21"/>
  <c r="I194" i="21"/>
  <c r="P193" i="21"/>
  <c r="O193" i="21"/>
  <c r="L193" i="21"/>
  <c r="M193" i="21" s="1"/>
  <c r="J193" i="21"/>
  <c r="I193" i="21"/>
  <c r="P192" i="21"/>
  <c r="O192" i="21"/>
  <c r="M192" i="21"/>
  <c r="L207" i="21" s="1"/>
  <c r="C207" i="21" s="1"/>
  <c r="L192" i="21"/>
  <c r="I192" i="21"/>
  <c r="J192" i="21" s="1"/>
  <c r="E184" i="21"/>
  <c r="P182" i="21"/>
  <c r="O182" i="21"/>
  <c r="L182" i="21"/>
  <c r="M182" i="21" s="1"/>
  <c r="I182" i="21"/>
  <c r="J182" i="21" s="1"/>
  <c r="O181" i="21"/>
  <c r="P181" i="21" s="1"/>
  <c r="M181" i="21"/>
  <c r="L181" i="21"/>
  <c r="I181" i="21"/>
  <c r="J181" i="21" s="1"/>
  <c r="O180" i="21"/>
  <c r="P180" i="21" s="1"/>
  <c r="L180" i="21"/>
  <c r="M180" i="21" s="1"/>
  <c r="J180" i="21"/>
  <c r="I180" i="21"/>
  <c r="O179" i="21"/>
  <c r="P179" i="21" s="1"/>
  <c r="L179" i="21"/>
  <c r="M179" i="21" s="1"/>
  <c r="I179" i="21"/>
  <c r="J179" i="21" s="1"/>
  <c r="P178" i="21"/>
  <c r="O178" i="21"/>
  <c r="L178" i="21"/>
  <c r="M178" i="21" s="1"/>
  <c r="I178" i="21"/>
  <c r="J178" i="21" s="1"/>
  <c r="O177" i="21"/>
  <c r="P177" i="21" s="1"/>
  <c r="M177" i="21"/>
  <c r="L177" i="21"/>
  <c r="I177" i="21"/>
  <c r="J177" i="21" s="1"/>
  <c r="O176" i="21"/>
  <c r="P176" i="21" s="1"/>
  <c r="L176" i="21"/>
  <c r="I176" i="21"/>
  <c r="J176" i="21" s="1"/>
  <c r="P175" i="21"/>
  <c r="O175" i="21"/>
  <c r="M175" i="21"/>
  <c r="L175" i="21"/>
  <c r="J175" i="21"/>
  <c r="I175" i="21"/>
  <c r="O174" i="21"/>
  <c r="P174" i="21" s="1"/>
  <c r="M174" i="21"/>
  <c r="L174" i="21"/>
  <c r="J174" i="21"/>
  <c r="I174" i="21"/>
  <c r="P173" i="21"/>
  <c r="O173" i="21"/>
  <c r="L173" i="21"/>
  <c r="M173" i="21" s="1"/>
  <c r="J173" i="21"/>
  <c r="I173" i="21"/>
  <c r="P172" i="21"/>
  <c r="O172" i="21"/>
  <c r="M172" i="21"/>
  <c r="L172" i="21"/>
  <c r="I172" i="21"/>
  <c r="J172" i="21" s="1"/>
  <c r="P171" i="21"/>
  <c r="O171" i="21"/>
  <c r="M171" i="21"/>
  <c r="L186" i="21" s="1"/>
  <c r="C186" i="21" s="1"/>
  <c r="L171" i="21"/>
  <c r="J171" i="21"/>
  <c r="I171" i="21"/>
  <c r="E163" i="21"/>
  <c r="O161" i="21"/>
  <c r="P161" i="21" s="1"/>
  <c r="M161" i="21"/>
  <c r="L161" i="21"/>
  <c r="I161" i="21"/>
  <c r="J161" i="21" s="1"/>
  <c r="O160" i="21"/>
  <c r="P160" i="21" s="1"/>
  <c r="L160" i="21"/>
  <c r="M160" i="21" s="1"/>
  <c r="J160" i="21"/>
  <c r="I160" i="21"/>
  <c r="O159" i="21"/>
  <c r="P159" i="21" s="1"/>
  <c r="L159" i="21"/>
  <c r="M159" i="21" s="1"/>
  <c r="I159" i="21"/>
  <c r="J159" i="21" s="1"/>
  <c r="P158" i="21"/>
  <c r="O158" i="21"/>
  <c r="L158" i="21"/>
  <c r="M158" i="21" s="1"/>
  <c r="I158" i="21"/>
  <c r="J158" i="21" s="1"/>
  <c r="O157" i="21"/>
  <c r="P157" i="21" s="1"/>
  <c r="M157" i="21"/>
  <c r="L157" i="21"/>
  <c r="I157" i="21"/>
  <c r="J157" i="21" s="1"/>
  <c r="O156" i="21"/>
  <c r="P156" i="21" s="1"/>
  <c r="L156" i="21"/>
  <c r="M156" i="21" s="1"/>
  <c r="J156" i="21"/>
  <c r="I156" i="21"/>
  <c r="O155" i="21"/>
  <c r="P155" i="21" s="1"/>
  <c r="L155" i="21"/>
  <c r="M155" i="21" s="1"/>
  <c r="I155" i="21"/>
  <c r="J155" i="21" s="1"/>
  <c r="P154" i="21"/>
  <c r="O154" i="21"/>
  <c r="L154" i="21"/>
  <c r="M154" i="21" s="1"/>
  <c r="I154" i="21"/>
  <c r="J154" i="21" s="1"/>
  <c r="O153" i="21"/>
  <c r="P153" i="21" s="1"/>
  <c r="M153" i="21"/>
  <c r="L153" i="21"/>
  <c r="I153" i="21"/>
  <c r="J153" i="21" s="1"/>
  <c r="O152" i="21"/>
  <c r="P152" i="21" s="1"/>
  <c r="L152" i="21"/>
  <c r="M152" i="21" s="1"/>
  <c r="J152" i="21"/>
  <c r="I152" i="21"/>
  <c r="O151" i="21"/>
  <c r="P151" i="21" s="1"/>
  <c r="L151" i="21"/>
  <c r="M151" i="21" s="1"/>
  <c r="I151" i="21"/>
  <c r="J151" i="21" s="1"/>
  <c r="P150" i="21"/>
  <c r="O150" i="21"/>
  <c r="L150" i="21"/>
  <c r="M150" i="21" s="1"/>
  <c r="L165" i="21" s="1"/>
  <c r="C165" i="21" s="1"/>
  <c r="I150" i="21"/>
  <c r="J150" i="21" s="1"/>
  <c r="E142" i="21"/>
  <c r="P140" i="21"/>
  <c r="O140" i="21"/>
  <c r="L140" i="21"/>
  <c r="M140" i="21" s="1"/>
  <c r="J140" i="21"/>
  <c r="I140" i="21"/>
  <c r="P139" i="21"/>
  <c r="O139" i="21"/>
  <c r="M139" i="21"/>
  <c r="L139" i="21"/>
  <c r="I139" i="21"/>
  <c r="J139" i="21" s="1"/>
  <c r="P138" i="21"/>
  <c r="O138" i="21"/>
  <c r="M138" i="21"/>
  <c r="L138" i="21"/>
  <c r="J138" i="21"/>
  <c r="I138" i="21"/>
  <c r="O137" i="21"/>
  <c r="P137" i="21" s="1"/>
  <c r="L137" i="21"/>
  <c r="I137" i="21"/>
  <c r="J137" i="21" s="1"/>
  <c r="O136" i="21"/>
  <c r="P136" i="21" s="1"/>
  <c r="L136" i="21"/>
  <c r="M136" i="21" s="1"/>
  <c r="J136" i="21"/>
  <c r="I136" i="21"/>
  <c r="O135" i="21"/>
  <c r="P135" i="21" s="1"/>
  <c r="L135" i="21"/>
  <c r="M135" i="21" s="1"/>
  <c r="I135" i="21"/>
  <c r="J135" i="21" s="1"/>
  <c r="P134" i="21"/>
  <c r="O134" i="21"/>
  <c r="L134" i="21"/>
  <c r="J134" i="21"/>
  <c r="I134" i="21"/>
  <c r="P133" i="21"/>
  <c r="O133" i="21"/>
  <c r="L133" i="21"/>
  <c r="M133" i="21" s="1"/>
  <c r="J133" i="21"/>
  <c r="I133" i="21"/>
  <c r="P132" i="21"/>
  <c r="O132" i="21"/>
  <c r="M132" i="21"/>
  <c r="L132" i="21"/>
  <c r="I132" i="21"/>
  <c r="J132" i="21" s="1"/>
  <c r="P131" i="21"/>
  <c r="O131" i="21"/>
  <c r="M131" i="21"/>
  <c r="L131" i="21"/>
  <c r="J131" i="21"/>
  <c r="I131" i="21"/>
  <c r="O130" i="21"/>
  <c r="P130" i="21" s="1"/>
  <c r="M130" i="21"/>
  <c r="L130" i="21"/>
  <c r="J130" i="21"/>
  <c r="I130" i="21"/>
  <c r="P129" i="21"/>
  <c r="O129" i="21"/>
  <c r="L129" i="21"/>
  <c r="M129" i="21" s="1"/>
  <c r="J129" i="21"/>
  <c r="I129" i="21"/>
  <c r="E121" i="21"/>
  <c r="O119" i="21"/>
  <c r="P119" i="21" s="1"/>
  <c r="L119" i="21"/>
  <c r="M119" i="21" s="1"/>
  <c r="I119" i="21"/>
  <c r="J119" i="21" s="1"/>
  <c r="P118" i="21"/>
  <c r="O118" i="21"/>
  <c r="L118" i="21"/>
  <c r="M118" i="21" s="1"/>
  <c r="I118" i="21"/>
  <c r="J118" i="21" s="1"/>
  <c r="O117" i="21"/>
  <c r="P117" i="21" s="1"/>
  <c r="M117" i="21"/>
  <c r="L117" i="21"/>
  <c r="I117" i="21"/>
  <c r="J117" i="21" s="1"/>
  <c r="O116" i="21"/>
  <c r="P116" i="21" s="1"/>
  <c r="L116" i="21"/>
  <c r="M116" i="21" s="1"/>
  <c r="J116" i="21"/>
  <c r="I116" i="21"/>
  <c r="O115" i="21"/>
  <c r="P115" i="21" s="1"/>
  <c r="L115" i="21"/>
  <c r="M115" i="21" s="1"/>
  <c r="I115" i="21"/>
  <c r="J115" i="21" s="1"/>
  <c r="P114" i="21"/>
  <c r="O114" i="21"/>
  <c r="L114" i="21"/>
  <c r="M114" i="21" s="1"/>
  <c r="I114" i="21"/>
  <c r="J114" i="21" s="1"/>
  <c r="O113" i="21"/>
  <c r="P113" i="21" s="1"/>
  <c r="M113" i="21"/>
  <c r="L113" i="21"/>
  <c r="I113" i="21"/>
  <c r="J113" i="21" s="1"/>
  <c r="O112" i="21"/>
  <c r="P112" i="21" s="1"/>
  <c r="L112" i="21"/>
  <c r="M112" i="21" s="1"/>
  <c r="J112" i="21"/>
  <c r="I112" i="21"/>
  <c r="O111" i="21"/>
  <c r="P111" i="21" s="1"/>
  <c r="L111" i="21"/>
  <c r="M111" i="21" s="1"/>
  <c r="I111" i="21"/>
  <c r="J111" i="21" s="1"/>
  <c r="P110" i="21"/>
  <c r="O110" i="21"/>
  <c r="L110" i="21"/>
  <c r="M110" i="21" s="1"/>
  <c r="I110" i="21"/>
  <c r="J110" i="21" s="1"/>
  <c r="O109" i="21"/>
  <c r="P109" i="21" s="1"/>
  <c r="M109" i="21"/>
  <c r="L109" i="21"/>
  <c r="I109" i="21"/>
  <c r="J109" i="21" s="1"/>
  <c r="O108" i="21"/>
  <c r="P108" i="21" s="1"/>
  <c r="L108" i="21"/>
  <c r="M108" i="21" s="1"/>
  <c r="J108" i="21"/>
  <c r="I122" i="21" s="1"/>
  <c r="C122" i="21" s="1"/>
  <c r="I108" i="21"/>
  <c r="E100" i="21"/>
  <c r="P98" i="21"/>
  <c r="O98" i="21"/>
  <c r="M98" i="21"/>
  <c r="L98" i="21"/>
  <c r="J98" i="21"/>
  <c r="I98" i="21"/>
  <c r="O97" i="21"/>
  <c r="P97" i="21" s="1"/>
  <c r="M97" i="21"/>
  <c r="L97" i="21"/>
  <c r="J97" i="21"/>
  <c r="I97" i="21"/>
  <c r="P96" i="21"/>
  <c r="O96" i="21"/>
  <c r="L96" i="21"/>
  <c r="M96" i="21" s="1"/>
  <c r="J96" i="21"/>
  <c r="I96" i="21"/>
  <c r="P95" i="21"/>
  <c r="O95" i="21"/>
  <c r="M95" i="21"/>
  <c r="L95" i="21"/>
  <c r="I95" i="21"/>
  <c r="J95" i="21" s="1"/>
  <c r="P94" i="21"/>
  <c r="O94" i="21"/>
  <c r="M94" i="21"/>
  <c r="L94" i="21"/>
  <c r="J94" i="21"/>
  <c r="I94" i="21"/>
  <c r="O93" i="21"/>
  <c r="P93" i="21" s="1"/>
  <c r="M93" i="21"/>
  <c r="L93" i="21"/>
  <c r="J93" i="21"/>
  <c r="I93" i="21"/>
  <c r="P92" i="21"/>
  <c r="O92" i="21"/>
  <c r="L92" i="21"/>
  <c r="M92" i="21" s="1"/>
  <c r="J92" i="21"/>
  <c r="I92" i="21"/>
  <c r="P91" i="21"/>
  <c r="O91" i="21"/>
  <c r="M91" i="21"/>
  <c r="L91" i="21"/>
  <c r="I91" i="21"/>
  <c r="J91" i="21" s="1"/>
  <c r="P90" i="21"/>
  <c r="O90" i="21"/>
  <c r="M90" i="21"/>
  <c r="L90" i="21"/>
  <c r="J90" i="21"/>
  <c r="I90" i="21"/>
  <c r="O89" i="21"/>
  <c r="P89" i="21" s="1"/>
  <c r="M89" i="21"/>
  <c r="L89" i="21"/>
  <c r="J89" i="21"/>
  <c r="I89" i="21"/>
  <c r="P88" i="21"/>
  <c r="O88" i="21"/>
  <c r="L88" i="21"/>
  <c r="M88" i="21" s="1"/>
  <c r="J88" i="21"/>
  <c r="I88" i="21"/>
  <c r="P87" i="21"/>
  <c r="O87" i="21"/>
  <c r="M87" i="21"/>
  <c r="L87" i="21"/>
  <c r="I87" i="21"/>
  <c r="J87" i="21" s="1"/>
  <c r="I101" i="21" s="1"/>
  <c r="C101" i="21" s="1"/>
  <c r="E79" i="21"/>
  <c r="P77" i="21"/>
  <c r="O77" i="21"/>
  <c r="L77" i="21"/>
  <c r="M77" i="21" s="1"/>
  <c r="I77" i="21"/>
  <c r="J77" i="21" s="1"/>
  <c r="O76" i="21"/>
  <c r="P76" i="21" s="1"/>
  <c r="M76" i="21"/>
  <c r="L76" i="21"/>
  <c r="I76" i="21"/>
  <c r="J76" i="21" s="1"/>
  <c r="O75" i="21"/>
  <c r="P75" i="21" s="1"/>
  <c r="L75" i="21"/>
  <c r="M75" i="21" s="1"/>
  <c r="J75" i="21"/>
  <c r="I75" i="21"/>
  <c r="O74" i="21"/>
  <c r="P74" i="21" s="1"/>
  <c r="L74" i="21"/>
  <c r="M74" i="21" s="1"/>
  <c r="I74" i="21"/>
  <c r="J74" i="21" s="1"/>
  <c r="P73" i="21"/>
  <c r="O73" i="21"/>
  <c r="L73" i="21"/>
  <c r="M73" i="21" s="1"/>
  <c r="I73" i="21"/>
  <c r="J73" i="21" s="1"/>
  <c r="O72" i="21"/>
  <c r="P72" i="21" s="1"/>
  <c r="M72" i="21"/>
  <c r="L72" i="21"/>
  <c r="I72" i="21"/>
  <c r="J72" i="21" s="1"/>
  <c r="O71" i="21"/>
  <c r="P71" i="21" s="1"/>
  <c r="L71" i="21"/>
  <c r="M71" i="21" s="1"/>
  <c r="J71" i="21"/>
  <c r="I71" i="21"/>
  <c r="O70" i="21"/>
  <c r="P70" i="21" s="1"/>
  <c r="L70" i="21"/>
  <c r="M70" i="21" s="1"/>
  <c r="I70" i="21"/>
  <c r="J70" i="21" s="1"/>
  <c r="P69" i="21"/>
  <c r="O69" i="21"/>
  <c r="L69" i="21"/>
  <c r="M69" i="21" s="1"/>
  <c r="I69" i="21"/>
  <c r="J69" i="21" s="1"/>
  <c r="O68" i="21"/>
  <c r="P68" i="21" s="1"/>
  <c r="M68" i="21"/>
  <c r="L68" i="21"/>
  <c r="I68" i="21"/>
  <c r="J68" i="21" s="1"/>
  <c r="O67" i="21"/>
  <c r="P67" i="21" s="1"/>
  <c r="L67" i="21"/>
  <c r="M67" i="21" s="1"/>
  <c r="J67" i="21"/>
  <c r="I67" i="21"/>
  <c r="O66" i="21"/>
  <c r="P66" i="21" s="1"/>
  <c r="L66" i="21"/>
  <c r="M66" i="21" s="1"/>
  <c r="I66" i="21"/>
  <c r="J66" i="21" s="1"/>
  <c r="E58" i="21"/>
  <c r="O56" i="21"/>
  <c r="P56" i="21" s="1"/>
  <c r="M56" i="21"/>
  <c r="L56" i="21"/>
  <c r="J56" i="21"/>
  <c r="I56" i="21"/>
  <c r="P55" i="21"/>
  <c r="O55" i="21"/>
  <c r="L55" i="21"/>
  <c r="M55" i="21" s="1"/>
  <c r="J55" i="21"/>
  <c r="I55" i="21"/>
  <c r="P54" i="21"/>
  <c r="O54" i="21"/>
  <c r="M54" i="21"/>
  <c r="L54" i="21"/>
  <c r="I54" i="21"/>
  <c r="J54" i="21" s="1"/>
  <c r="P53" i="21"/>
  <c r="O53" i="21"/>
  <c r="M53" i="21"/>
  <c r="L53" i="21"/>
  <c r="J53" i="21"/>
  <c r="I53" i="21"/>
  <c r="O52" i="21"/>
  <c r="P52" i="21" s="1"/>
  <c r="M52" i="21"/>
  <c r="L52" i="21"/>
  <c r="J52" i="21"/>
  <c r="I52" i="21"/>
  <c r="P51" i="21"/>
  <c r="O51" i="21"/>
  <c r="L51" i="21"/>
  <c r="M51" i="21" s="1"/>
  <c r="J51" i="21"/>
  <c r="I51" i="21"/>
  <c r="P50" i="21"/>
  <c r="O50" i="21"/>
  <c r="M50" i="21"/>
  <c r="L50" i="21"/>
  <c r="I50" i="21"/>
  <c r="J50" i="21" s="1"/>
  <c r="P49" i="21"/>
  <c r="O49" i="21"/>
  <c r="M49" i="21"/>
  <c r="L49" i="21"/>
  <c r="J49" i="21"/>
  <c r="I49" i="21"/>
  <c r="O48" i="21"/>
  <c r="P48" i="21" s="1"/>
  <c r="M48" i="21"/>
  <c r="L48" i="21"/>
  <c r="J48" i="21"/>
  <c r="I48" i="21"/>
  <c r="P47" i="21"/>
  <c r="O47" i="21"/>
  <c r="L47" i="21"/>
  <c r="M47" i="21" s="1"/>
  <c r="J47" i="21"/>
  <c r="I47" i="21"/>
  <c r="P46" i="21"/>
  <c r="O46" i="21"/>
  <c r="M46" i="21"/>
  <c r="L46" i="21"/>
  <c r="I46" i="21"/>
  <c r="J46" i="21" s="1"/>
  <c r="P45" i="21"/>
  <c r="O45" i="21"/>
  <c r="M45" i="21"/>
  <c r="L45" i="21"/>
  <c r="J45" i="21"/>
  <c r="I45" i="21"/>
  <c r="E37" i="21"/>
  <c r="O35" i="21"/>
  <c r="P35" i="21" s="1"/>
  <c r="M35" i="21"/>
  <c r="L35" i="21"/>
  <c r="I35" i="21"/>
  <c r="J35" i="21" s="1"/>
  <c r="O34" i="21"/>
  <c r="P34" i="21" s="1"/>
  <c r="L34" i="21"/>
  <c r="M34" i="21" s="1"/>
  <c r="J34" i="21"/>
  <c r="I34" i="21"/>
  <c r="O33" i="21"/>
  <c r="P33" i="21" s="1"/>
  <c r="L33" i="21"/>
  <c r="M33" i="21" s="1"/>
  <c r="I33" i="21"/>
  <c r="J33" i="21" s="1"/>
  <c r="P32" i="21"/>
  <c r="O32" i="21"/>
  <c r="L32" i="21"/>
  <c r="M32" i="21" s="1"/>
  <c r="I32" i="21"/>
  <c r="J32" i="21" s="1"/>
  <c r="O31" i="21"/>
  <c r="P31" i="21" s="1"/>
  <c r="M31" i="21"/>
  <c r="L31" i="21"/>
  <c r="I31" i="21"/>
  <c r="J31" i="21" s="1"/>
  <c r="O30" i="21"/>
  <c r="P30" i="21" s="1"/>
  <c r="L30" i="21"/>
  <c r="M30" i="21" s="1"/>
  <c r="J30" i="21"/>
  <c r="I30" i="21"/>
  <c r="O29" i="21"/>
  <c r="P29" i="21" s="1"/>
  <c r="L29" i="21"/>
  <c r="M29" i="21" s="1"/>
  <c r="I29" i="21"/>
  <c r="J29" i="21" s="1"/>
  <c r="P28" i="21"/>
  <c r="O28" i="21"/>
  <c r="L28" i="21"/>
  <c r="M28" i="21" s="1"/>
  <c r="I28" i="21"/>
  <c r="J28" i="21" s="1"/>
  <c r="O27" i="21"/>
  <c r="P27" i="21" s="1"/>
  <c r="M27" i="21"/>
  <c r="L27" i="21"/>
  <c r="I27" i="21"/>
  <c r="J27" i="21" s="1"/>
  <c r="O26" i="21"/>
  <c r="P26" i="21" s="1"/>
  <c r="L26" i="21"/>
  <c r="M26" i="21" s="1"/>
  <c r="J26" i="21"/>
  <c r="I26" i="21"/>
  <c r="E18" i="21"/>
  <c r="P16" i="21"/>
  <c r="O16" i="21"/>
  <c r="M16" i="21"/>
  <c r="L16" i="21"/>
  <c r="J16" i="21"/>
  <c r="I16" i="21"/>
  <c r="O15" i="21"/>
  <c r="P15" i="21" s="1"/>
  <c r="M15" i="21"/>
  <c r="L15" i="21"/>
  <c r="J15" i="21"/>
  <c r="I15" i="21"/>
  <c r="P14" i="21"/>
  <c r="O14" i="21"/>
  <c r="L14" i="21"/>
  <c r="M14" i="21" s="1"/>
  <c r="J14" i="21"/>
  <c r="I14" i="21"/>
  <c r="P13" i="21"/>
  <c r="O13" i="21"/>
  <c r="M13" i="21"/>
  <c r="L13" i="21"/>
  <c r="I13" i="21"/>
  <c r="J13" i="21" s="1"/>
  <c r="P12" i="21"/>
  <c r="O12" i="21"/>
  <c r="M12" i="21"/>
  <c r="L12" i="21"/>
  <c r="J12" i="21"/>
  <c r="I12" i="21"/>
  <c r="O11" i="21"/>
  <c r="P11" i="21" s="1"/>
  <c r="M11" i="21"/>
  <c r="L11" i="21"/>
  <c r="J11" i="21"/>
  <c r="I11" i="21"/>
  <c r="P10" i="21"/>
  <c r="O10" i="21"/>
  <c r="L10" i="21"/>
  <c r="M10" i="21" s="1"/>
  <c r="J10" i="21"/>
  <c r="I10" i="21"/>
  <c r="P9" i="21"/>
  <c r="O9" i="21"/>
  <c r="M9" i="21"/>
  <c r="L9" i="21"/>
  <c r="I9" i="21"/>
  <c r="J9" i="21" s="1"/>
  <c r="P8" i="21"/>
  <c r="O8" i="21"/>
  <c r="M8" i="21"/>
  <c r="L8" i="21"/>
  <c r="J8" i="21"/>
  <c r="I8" i="21"/>
  <c r="O7" i="21"/>
  <c r="P7" i="21" s="1"/>
  <c r="M7" i="21"/>
  <c r="L7" i="21"/>
  <c r="J7" i="21"/>
  <c r="I7" i="21"/>
  <c r="E289" i="18"/>
  <c r="E268" i="18"/>
  <c r="E247" i="18"/>
  <c r="E226" i="18"/>
  <c r="E205" i="18"/>
  <c r="E184" i="18"/>
  <c r="E163" i="18"/>
  <c r="E142" i="18"/>
  <c r="E121" i="18"/>
  <c r="E100" i="18"/>
  <c r="E79" i="18"/>
  <c r="E58" i="18"/>
  <c r="E37" i="18"/>
  <c r="E18" i="18"/>
  <c r="P294" i="21" l="1"/>
  <c r="P295" i="21" s="1"/>
  <c r="O21" i="21"/>
  <c r="C21" i="21" s="1"/>
  <c r="I80" i="21"/>
  <c r="C80" i="21" s="1"/>
  <c r="L102" i="21"/>
  <c r="C102" i="21" s="1"/>
  <c r="L123" i="21"/>
  <c r="C123" i="21" s="1"/>
  <c r="O145" i="21"/>
  <c r="C145" i="21" s="1"/>
  <c r="O208" i="21"/>
  <c r="C208" i="21" s="1"/>
  <c r="I227" i="21"/>
  <c r="C227" i="21" s="1"/>
  <c r="L249" i="21"/>
  <c r="C249" i="21" s="1"/>
  <c r="O271" i="21"/>
  <c r="C271" i="21" s="1"/>
  <c r="I59" i="21"/>
  <c r="C59" i="21" s="1"/>
  <c r="L81" i="21"/>
  <c r="C81" i="21" s="1"/>
  <c r="O124" i="21"/>
  <c r="C124" i="21" s="1"/>
  <c r="O166" i="21"/>
  <c r="C166" i="21" s="1"/>
  <c r="O187" i="21"/>
  <c r="C187" i="21" s="1"/>
  <c r="L228" i="21"/>
  <c r="C228" i="21" s="1"/>
  <c r="O250" i="21"/>
  <c r="C250" i="21" s="1"/>
  <c r="I206" i="21"/>
  <c r="C206" i="21" s="1"/>
  <c r="I290" i="21"/>
  <c r="C290" i="21" s="1"/>
  <c r="O61" i="21"/>
  <c r="C61" i="21" s="1"/>
  <c r="O82" i="21"/>
  <c r="C82" i="21" s="1"/>
  <c r="O103" i="21"/>
  <c r="C103" i="21" s="1"/>
  <c r="L39" i="21"/>
  <c r="C39" i="21" s="1"/>
  <c r="L60" i="21"/>
  <c r="C60" i="21" s="1"/>
  <c r="O229" i="21"/>
  <c r="C229" i="21" s="1"/>
  <c r="L291" i="21"/>
  <c r="C291" i="21" s="1"/>
  <c r="O40" i="21"/>
  <c r="C40" i="21" s="1"/>
  <c r="I143" i="21"/>
  <c r="C143" i="21" s="1"/>
  <c r="I185" i="21"/>
  <c r="C185" i="21" s="1"/>
  <c r="I19" i="21"/>
  <c r="C19" i="21" s="1"/>
  <c r="J294" i="21"/>
  <c r="J295" i="21" s="1"/>
  <c r="I38" i="21"/>
  <c r="C38" i="21" s="1"/>
  <c r="L20" i="21"/>
  <c r="C20" i="21" s="1"/>
  <c r="L144" i="21"/>
  <c r="C144" i="21" s="1"/>
  <c r="I164" i="21"/>
  <c r="C164" i="21" s="1"/>
  <c r="I248" i="21"/>
  <c r="C248" i="21" s="1"/>
  <c r="L270" i="21"/>
  <c r="C270" i="21" s="1"/>
  <c r="O292" i="21"/>
  <c r="C292" i="21" s="1"/>
  <c r="M294" i="21"/>
  <c r="M295" i="21" s="1"/>
  <c r="G295" i="18"/>
  <c r="O245" i="18"/>
  <c r="P245" i="18" s="1"/>
  <c r="L245" i="18"/>
  <c r="M245" i="18" s="1"/>
  <c r="I245" i="18"/>
  <c r="J245" i="18" s="1"/>
  <c r="O244" i="18"/>
  <c r="P244" i="18" s="1"/>
  <c r="L244" i="18"/>
  <c r="M244" i="18" s="1"/>
  <c r="I244" i="18"/>
  <c r="J244" i="18" s="1"/>
  <c r="O243" i="18"/>
  <c r="P243" i="18" s="1"/>
  <c r="L243" i="18"/>
  <c r="M243" i="18" s="1"/>
  <c r="I243" i="18"/>
  <c r="J243" i="18" s="1"/>
  <c r="O242" i="18"/>
  <c r="P242" i="18" s="1"/>
  <c r="L242" i="18"/>
  <c r="M242" i="18" s="1"/>
  <c r="I242" i="18"/>
  <c r="J242" i="18" s="1"/>
  <c r="O241" i="18"/>
  <c r="P241" i="18" s="1"/>
  <c r="L241" i="18"/>
  <c r="M241" i="18" s="1"/>
  <c r="I241" i="18"/>
  <c r="J241" i="18" s="1"/>
  <c r="O240" i="18"/>
  <c r="P240" i="18" s="1"/>
  <c r="L240" i="18"/>
  <c r="M240" i="18" s="1"/>
  <c r="I240" i="18"/>
  <c r="J240" i="18" s="1"/>
  <c r="O239" i="18"/>
  <c r="P239" i="18" s="1"/>
  <c r="L239" i="18"/>
  <c r="I239" i="18"/>
  <c r="J239" i="18" s="1"/>
  <c r="O238" i="18"/>
  <c r="P238" i="18" s="1"/>
  <c r="L238" i="18"/>
  <c r="M238" i="18" s="1"/>
  <c r="I238" i="18"/>
  <c r="J238" i="18" s="1"/>
  <c r="O237" i="18"/>
  <c r="P237" i="18" s="1"/>
  <c r="L237" i="18"/>
  <c r="M237" i="18" s="1"/>
  <c r="I237" i="18"/>
  <c r="J237" i="18" s="1"/>
  <c r="O236" i="18"/>
  <c r="P236" i="18" s="1"/>
  <c r="L236" i="18"/>
  <c r="M236" i="18" s="1"/>
  <c r="I236" i="18"/>
  <c r="J236" i="18" s="1"/>
  <c r="O235" i="18"/>
  <c r="P235" i="18" s="1"/>
  <c r="L235" i="18"/>
  <c r="M235" i="18" s="1"/>
  <c r="I235" i="18"/>
  <c r="J235" i="18" s="1"/>
  <c r="O234" i="18"/>
  <c r="P234" i="18" s="1"/>
  <c r="L234" i="18"/>
  <c r="M234" i="18" s="1"/>
  <c r="I234" i="18"/>
  <c r="J234" i="18" s="1"/>
  <c r="O266" i="18"/>
  <c r="P266" i="18" s="1"/>
  <c r="L266" i="18"/>
  <c r="M266" i="18" s="1"/>
  <c r="I266" i="18"/>
  <c r="J266" i="18" s="1"/>
  <c r="O265" i="18"/>
  <c r="P265" i="18" s="1"/>
  <c r="L265" i="18"/>
  <c r="M265" i="18" s="1"/>
  <c r="I265" i="18"/>
  <c r="J265" i="18" s="1"/>
  <c r="O264" i="18"/>
  <c r="P264" i="18" s="1"/>
  <c r="L264" i="18"/>
  <c r="M264" i="18" s="1"/>
  <c r="I264" i="18"/>
  <c r="J264" i="18" s="1"/>
  <c r="O263" i="18"/>
  <c r="P263" i="18" s="1"/>
  <c r="L263" i="18"/>
  <c r="M263" i="18" s="1"/>
  <c r="I263" i="18"/>
  <c r="J263" i="18" s="1"/>
  <c r="O262" i="18"/>
  <c r="P262" i="18" s="1"/>
  <c r="L262" i="18"/>
  <c r="M262" i="18" s="1"/>
  <c r="I262" i="18"/>
  <c r="J262" i="18" s="1"/>
  <c r="O261" i="18"/>
  <c r="P261" i="18" s="1"/>
  <c r="L261" i="18"/>
  <c r="M261" i="18" s="1"/>
  <c r="I261" i="18"/>
  <c r="J261" i="18" s="1"/>
  <c r="O260" i="18"/>
  <c r="P260" i="18" s="1"/>
  <c r="L260" i="18"/>
  <c r="I260" i="18"/>
  <c r="J260" i="18" s="1"/>
  <c r="O259" i="18"/>
  <c r="P259" i="18" s="1"/>
  <c r="L259" i="18"/>
  <c r="M259" i="18" s="1"/>
  <c r="I259" i="18"/>
  <c r="J259" i="18" s="1"/>
  <c r="O258" i="18"/>
  <c r="P258" i="18" s="1"/>
  <c r="L258" i="18"/>
  <c r="M258" i="18" s="1"/>
  <c r="I258" i="18"/>
  <c r="J258" i="18" s="1"/>
  <c r="O257" i="18"/>
  <c r="P257" i="18" s="1"/>
  <c r="L257" i="18"/>
  <c r="M257" i="18" s="1"/>
  <c r="I257" i="18"/>
  <c r="J257" i="18" s="1"/>
  <c r="O256" i="18"/>
  <c r="P256" i="18" s="1"/>
  <c r="L256" i="18"/>
  <c r="M256" i="18" s="1"/>
  <c r="I256" i="18"/>
  <c r="J256" i="18" s="1"/>
  <c r="O255" i="18"/>
  <c r="P255" i="18" s="1"/>
  <c r="L255" i="18"/>
  <c r="M255" i="18" s="1"/>
  <c r="I255" i="18"/>
  <c r="J255" i="18" s="1"/>
  <c r="O224" i="18"/>
  <c r="P224" i="18" s="1"/>
  <c r="L224" i="18"/>
  <c r="M224" i="18" s="1"/>
  <c r="I224" i="18"/>
  <c r="J224" i="18" s="1"/>
  <c r="O223" i="18"/>
  <c r="P223" i="18" s="1"/>
  <c r="L223" i="18"/>
  <c r="M223" i="18" s="1"/>
  <c r="I223" i="18"/>
  <c r="J223" i="18" s="1"/>
  <c r="O222" i="18"/>
  <c r="P222" i="18" s="1"/>
  <c r="L222" i="18"/>
  <c r="M222" i="18" s="1"/>
  <c r="I222" i="18"/>
  <c r="J222" i="18" s="1"/>
  <c r="O221" i="18"/>
  <c r="P221" i="18" s="1"/>
  <c r="L221" i="18"/>
  <c r="M221" i="18" s="1"/>
  <c r="I221" i="18"/>
  <c r="J221" i="18" s="1"/>
  <c r="O220" i="18"/>
  <c r="P220" i="18" s="1"/>
  <c r="L220" i="18"/>
  <c r="M220" i="18" s="1"/>
  <c r="I220" i="18"/>
  <c r="J220" i="18" s="1"/>
  <c r="O219" i="18"/>
  <c r="P219" i="18" s="1"/>
  <c r="L219" i="18"/>
  <c r="M219" i="18" s="1"/>
  <c r="I219" i="18"/>
  <c r="J219" i="18" s="1"/>
  <c r="O218" i="18"/>
  <c r="P218" i="18" s="1"/>
  <c r="L218" i="18"/>
  <c r="I218" i="18"/>
  <c r="J218" i="18" s="1"/>
  <c r="O217" i="18"/>
  <c r="P217" i="18" s="1"/>
  <c r="L217" i="18"/>
  <c r="M217" i="18" s="1"/>
  <c r="I217" i="18"/>
  <c r="J217" i="18" s="1"/>
  <c r="O216" i="18"/>
  <c r="P216" i="18" s="1"/>
  <c r="L216" i="18"/>
  <c r="M216" i="18" s="1"/>
  <c r="I216" i="18"/>
  <c r="J216" i="18" s="1"/>
  <c r="O215" i="18"/>
  <c r="P215" i="18" s="1"/>
  <c r="L215" i="18"/>
  <c r="M215" i="18" s="1"/>
  <c r="I215" i="18"/>
  <c r="J215" i="18" s="1"/>
  <c r="O214" i="18"/>
  <c r="P214" i="18" s="1"/>
  <c r="L214" i="18"/>
  <c r="M214" i="18" s="1"/>
  <c r="I214" i="18"/>
  <c r="J214" i="18" s="1"/>
  <c r="O213" i="18"/>
  <c r="P213" i="18" s="1"/>
  <c r="L213" i="18"/>
  <c r="M213" i="18" s="1"/>
  <c r="I213" i="18"/>
  <c r="J213" i="18" s="1"/>
  <c r="O203" i="18"/>
  <c r="P203" i="18" s="1"/>
  <c r="L203" i="18"/>
  <c r="M203" i="18" s="1"/>
  <c r="I203" i="18"/>
  <c r="J203" i="18" s="1"/>
  <c r="O202" i="18"/>
  <c r="P202" i="18" s="1"/>
  <c r="L202" i="18"/>
  <c r="M202" i="18" s="1"/>
  <c r="I202" i="18"/>
  <c r="J202" i="18" s="1"/>
  <c r="O201" i="18"/>
  <c r="P201" i="18" s="1"/>
  <c r="L201" i="18"/>
  <c r="M201" i="18" s="1"/>
  <c r="I201" i="18"/>
  <c r="J201" i="18" s="1"/>
  <c r="O200" i="18"/>
  <c r="P200" i="18" s="1"/>
  <c r="L200" i="18"/>
  <c r="M200" i="18" s="1"/>
  <c r="I200" i="18"/>
  <c r="J200" i="18" s="1"/>
  <c r="O199" i="18"/>
  <c r="P199" i="18" s="1"/>
  <c r="L199" i="18"/>
  <c r="M199" i="18" s="1"/>
  <c r="I199" i="18"/>
  <c r="J199" i="18" s="1"/>
  <c r="O198" i="18"/>
  <c r="P198" i="18" s="1"/>
  <c r="L198" i="18"/>
  <c r="M198" i="18" s="1"/>
  <c r="I198" i="18"/>
  <c r="J198" i="18" s="1"/>
  <c r="O197" i="18"/>
  <c r="P197" i="18" s="1"/>
  <c r="L197" i="18"/>
  <c r="I197" i="18"/>
  <c r="J197" i="18" s="1"/>
  <c r="O196" i="18"/>
  <c r="P196" i="18" s="1"/>
  <c r="L196" i="18"/>
  <c r="M196" i="18" s="1"/>
  <c r="I196" i="18"/>
  <c r="J196" i="18" s="1"/>
  <c r="O195" i="18"/>
  <c r="P195" i="18" s="1"/>
  <c r="L195" i="18"/>
  <c r="M195" i="18" s="1"/>
  <c r="I195" i="18"/>
  <c r="J195" i="18" s="1"/>
  <c r="O194" i="18"/>
  <c r="P194" i="18" s="1"/>
  <c r="L194" i="18"/>
  <c r="M194" i="18" s="1"/>
  <c r="I194" i="18"/>
  <c r="J194" i="18" s="1"/>
  <c r="O193" i="18"/>
  <c r="P193" i="18" s="1"/>
  <c r="L193" i="18"/>
  <c r="M193" i="18" s="1"/>
  <c r="I193" i="18"/>
  <c r="J193" i="18" s="1"/>
  <c r="O192" i="18"/>
  <c r="P192" i="18" s="1"/>
  <c r="L192" i="18"/>
  <c r="M192" i="18" s="1"/>
  <c r="I192" i="18"/>
  <c r="J192" i="18" s="1"/>
  <c r="O55" i="18"/>
  <c r="P55" i="18" s="1"/>
  <c r="L55" i="18"/>
  <c r="M55" i="18" s="1"/>
  <c r="I55" i="18"/>
  <c r="J55" i="18" s="1"/>
  <c r="O76" i="18"/>
  <c r="P76" i="18" s="1"/>
  <c r="L76" i="18"/>
  <c r="M76" i="18" s="1"/>
  <c r="I76" i="18"/>
  <c r="J76" i="18" s="1"/>
  <c r="O96" i="18"/>
  <c r="P96" i="18" s="1"/>
  <c r="L96" i="18"/>
  <c r="M96" i="18" s="1"/>
  <c r="I96" i="18"/>
  <c r="J96" i="18" s="1"/>
  <c r="O95" i="18"/>
  <c r="P95" i="18" s="1"/>
  <c r="L95" i="18"/>
  <c r="M95" i="18" s="1"/>
  <c r="I95" i="18"/>
  <c r="J95" i="18" s="1"/>
  <c r="O117" i="18"/>
  <c r="P117" i="18" s="1"/>
  <c r="L117" i="18"/>
  <c r="M117" i="18" s="1"/>
  <c r="I117" i="18"/>
  <c r="J117" i="18" s="1"/>
  <c r="O116" i="18"/>
  <c r="P116" i="18" s="1"/>
  <c r="L116" i="18"/>
  <c r="M116" i="18" s="1"/>
  <c r="I116" i="18"/>
  <c r="J116" i="18" s="1"/>
  <c r="O118" i="18"/>
  <c r="P118" i="18" s="1"/>
  <c r="L118" i="18"/>
  <c r="M118" i="18" s="1"/>
  <c r="I118" i="18"/>
  <c r="J118" i="18" s="1"/>
  <c r="O139" i="18"/>
  <c r="P139" i="18" s="1"/>
  <c r="L139" i="18"/>
  <c r="M139" i="18" s="1"/>
  <c r="I139" i="18"/>
  <c r="J139" i="18" s="1"/>
  <c r="O136" i="18"/>
  <c r="P136" i="18" s="1"/>
  <c r="L136" i="18"/>
  <c r="M136" i="18" s="1"/>
  <c r="I136" i="18"/>
  <c r="J136" i="18" s="1"/>
  <c r="O135" i="18"/>
  <c r="P135" i="18" s="1"/>
  <c r="L135" i="18"/>
  <c r="M135" i="18" s="1"/>
  <c r="I135" i="18"/>
  <c r="J135" i="18" s="1"/>
  <c r="O134" i="18"/>
  <c r="P134" i="18" s="1"/>
  <c r="L134" i="18"/>
  <c r="I134" i="18"/>
  <c r="J134" i="18" s="1"/>
  <c r="O157" i="18"/>
  <c r="P157" i="18" s="1"/>
  <c r="L157" i="18"/>
  <c r="M157" i="18" s="1"/>
  <c r="I157" i="18"/>
  <c r="J157" i="18" s="1"/>
  <c r="O156" i="18"/>
  <c r="P156" i="18" s="1"/>
  <c r="L156" i="18"/>
  <c r="M156" i="18" s="1"/>
  <c r="I156" i="18"/>
  <c r="J156" i="18" s="1"/>
  <c r="O155" i="18"/>
  <c r="P155" i="18" s="1"/>
  <c r="L155" i="18"/>
  <c r="M155" i="18" s="1"/>
  <c r="I155" i="18"/>
  <c r="J155" i="18" s="1"/>
  <c r="O154" i="18"/>
  <c r="P154" i="18" s="1"/>
  <c r="L154" i="18"/>
  <c r="M154" i="18" s="1"/>
  <c r="I154" i="18"/>
  <c r="J154" i="18" s="1"/>
  <c r="O153" i="18"/>
  <c r="P153" i="18" s="1"/>
  <c r="L153" i="18"/>
  <c r="M153" i="18" s="1"/>
  <c r="I153" i="18"/>
  <c r="J153" i="18" s="1"/>
  <c r="O152" i="18"/>
  <c r="P152" i="18" s="1"/>
  <c r="L152" i="18"/>
  <c r="M152" i="18" s="1"/>
  <c r="I152" i="18"/>
  <c r="J152" i="18" s="1"/>
  <c r="O151" i="18"/>
  <c r="P151" i="18" s="1"/>
  <c r="L151" i="18"/>
  <c r="M151" i="18" s="1"/>
  <c r="I151" i="18"/>
  <c r="J151" i="18" s="1"/>
  <c r="O287" i="18"/>
  <c r="P287" i="18" s="1"/>
  <c r="L287" i="18"/>
  <c r="M287" i="18" s="1"/>
  <c r="I287" i="18"/>
  <c r="J287" i="18" s="1"/>
  <c r="O286" i="18"/>
  <c r="P286" i="18" s="1"/>
  <c r="L286" i="18"/>
  <c r="M286" i="18" s="1"/>
  <c r="I286" i="18"/>
  <c r="J286" i="18" s="1"/>
  <c r="O285" i="18"/>
  <c r="P285" i="18" s="1"/>
  <c r="L285" i="18"/>
  <c r="M285" i="18" s="1"/>
  <c r="I285" i="18"/>
  <c r="J285" i="18" s="1"/>
  <c r="O284" i="18"/>
  <c r="P284" i="18" s="1"/>
  <c r="L284" i="18"/>
  <c r="M284" i="18" s="1"/>
  <c r="I284" i="18"/>
  <c r="J284" i="18" s="1"/>
  <c r="O283" i="18"/>
  <c r="P283" i="18" s="1"/>
  <c r="L283" i="18"/>
  <c r="M283" i="18" s="1"/>
  <c r="I283" i="18"/>
  <c r="J283" i="18" s="1"/>
  <c r="O282" i="18"/>
  <c r="P282" i="18" s="1"/>
  <c r="L282" i="18"/>
  <c r="M282" i="18" s="1"/>
  <c r="I282" i="18"/>
  <c r="J282" i="18" s="1"/>
  <c r="O281" i="18"/>
  <c r="P281" i="18" s="1"/>
  <c r="L281" i="18"/>
  <c r="I281" i="18"/>
  <c r="J281" i="18" s="1"/>
  <c r="O280" i="18"/>
  <c r="P280" i="18" s="1"/>
  <c r="L280" i="18"/>
  <c r="M280" i="18" s="1"/>
  <c r="I280" i="18"/>
  <c r="J280" i="18" s="1"/>
  <c r="O279" i="18"/>
  <c r="P279" i="18" s="1"/>
  <c r="L279" i="18"/>
  <c r="M279" i="18" s="1"/>
  <c r="I279" i="18"/>
  <c r="J279" i="18" s="1"/>
  <c r="O278" i="18"/>
  <c r="P278" i="18" s="1"/>
  <c r="L278" i="18"/>
  <c r="M278" i="18" s="1"/>
  <c r="I278" i="18"/>
  <c r="J278" i="18" s="1"/>
  <c r="O277" i="18"/>
  <c r="P277" i="18" s="1"/>
  <c r="L277" i="18"/>
  <c r="M277" i="18" s="1"/>
  <c r="I277" i="18"/>
  <c r="J277" i="18" s="1"/>
  <c r="O276" i="18"/>
  <c r="P276" i="18" s="1"/>
  <c r="L276" i="18"/>
  <c r="M276" i="18" s="1"/>
  <c r="I276" i="18"/>
  <c r="J276" i="18" s="1"/>
  <c r="O182" i="18"/>
  <c r="P182" i="18" s="1"/>
  <c r="L182" i="18"/>
  <c r="M182" i="18" s="1"/>
  <c r="I182" i="18"/>
  <c r="J182" i="18" s="1"/>
  <c r="O181" i="18"/>
  <c r="P181" i="18" s="1"/>
  <c r="L181" i="18"/>
  <c r="M181" i="18" s="1"/>
  <c r="I181" i="18"/>
  <c r="J181" i="18" s="1"/>
  <c r="O180" i="18"/>
  <c r="P180" i="18" s="1"/>
  <c r="L180" i="18"/>
  <c r="M180" i="18" s="1"/>
  <c r="I180" i="18"/>
  <c r="J180" i="18" s="1"/>
  <c r="O179" i="18"/>
  <c r="P179" i="18" s="1"/>
  <c r="L179" i="18"/>
  <c r="M179" i="18" s="1"/>
  <c r="I179" i="18"/>
  <c r="J179" i="18" s="1"/>
  <c r="O178" i="18"/>
  <c r="P178" i="18" s="1"/>
  <c r="L178" i="18"/>
  <c r="M178" i="18" s="1"/>
  <c r="I178" i="18"/>
  <c r="J178" i="18" s="1"/>
  <c r="O177" i="18"/>
  <c r="P177" i="18" s="1"/>
  <c r="L177" i="18"/>
  <c r="M177" i="18" s="1"/>
  <c r="I177" i="18"/>
  <c r="J177" i="18" s="1"/>
  <c r="O176" i="18"/>
  <c r="P176" i="18" s="1"/>
  <c r="L176" i="18"/>
  <c r="I176" i="18"/>
  <c r="J176" i="18" s="1"/>
  <c r="O175" i="18"/>
  <c r="P175" i="18" s="1"/>
  <c r="L175" i="18"/>
  <c r="M175" i="18" s="1"/>
  <c r="I175" i="18"/>
  <c r="J175" i="18" s="1"/>
  <c r="O174" i="18"/>
  <c r="P174" i="18" s="1"/>
  <c r="L174" i="18"/>
  <c r="M174" i="18" s="1"/>
  <c r="I174" i="18"/>
  <c r="J174" i="18" s="1"/>
  <c r="O173" i="18"/>
  <c r="P173" i="18" s="1"/>
  <c r="L173" i="18"/>
  <c r="M173" i="18" s="1"/>
  <c r="I173" i="18"/>
  <c r="J173" i="18" s="1"/>
  <c r="O172" i="18"/>
  <c r="P172" i="18" s="1"/>
  <c r="L172" i="18"/>
  <c r="M172" i="18" s="1"/>
  <c r="I172" i="18"/>
  <c r="J172" i="18" s="1"/>
  <c r="O171" i="18"/>
  <c r="P171" i="18" s="1"/>
  <c r="L171" i="18"/>
  <c r="M171" i="18" s="1"/>
  <c r="I171" i="18"/>
  <c r="J171" i="18" s="1"/>
  <c r="E34" i="4"/>
  <c r="E54" i="4"/>
  <c r="E68" i="4"/>
  <c r="E80" i="4"/>
  <c r="O161" i="18"/>
  <c r="P161" i="18" s="1"/>
  <c r="L161" i="18"/>
  <c r="M161" i="18" s="1"/>
  <c r="I161" i="18"/>
  <c r="J161" i="18" s="1"/>
  <c r="O160" i="18"/>
  <c r="P160" i="18" s="1"/>
  <c r="L160" i="18"/>
  <c r="M160" i="18" s="1"/>
  <c r="I160" i="18"/>
  <c r="J160" i="18" s="1"/>
  <c r="O159" i="18"/>
  <c r="P159" i="18" s="1"/>
  <c r="L159" i="18"/>
  <c r="M159" i="18" s="1"/>
  <c r="I159" i="18"/>
  <c r="J159" i="18" s="1"/>
  <c r="O158" i="18"/>
  <c r="P158" i="18" s="1"/>
  <c r="L158" i="18"/>
  <c r="M158" i="18" s="1"/>
  <c r="I158" i="18"/>
  <c r="J158" i="18" s="1"/>
  <c r="O150" i="18"/>
  <c r="P150" i="18" s="1"/>
  <c r="L150" i="18"/>
  <c r="M150" i="18" s="1"/>
  <c r="I150" i="18"/>
  <c r="J150" i="18" s="1"/>
  <c r="O140" i="18"/>
  <c r="P140" i="18" s="1"/>
  <c r="L140" i="18"/>
  <c r="M140" i="18" s="1"/>
  <c r="I140" i="18"/>
  <c r="J140" i="18" s="1"/>
  <c r="O138" i="18"/>
  <c r="P138" i="18" s="1"/>
  <c r="L138" i="18"/>
  <c r="M138" i="18" s="1"/>
  <c r="I138" i="18"/>
  <c r="J138" i="18" s="1"/>
  <c r="O137" i="18"/>
  <c r="P137" i="18" s="1"/>
  <c r="L137" i="18"/>
  <c r="I137" i="18"/>
  <c r="J137" i="18" s="1"/>
  <c r="O133" i="18"/>
  <c r="P133" i="18" s="1"/>
  <c r="L133" i="18"/>
  <c r="M133" i="18" s="1"/>
  <c r="I133" i="18"/>
  <c r="J133" i="18" s="1"/>
  <c r="O132" i="18"/>
  <c r="P132" i="18" s="1"/>
  <c r="L132" i="18"/>
  <c r="M132" i="18" s="1"/>
  <c r="I132" i="18"/>
  <c r="J132" i="18" s="1"/>
  <c r="O131" i="18"/>
  <c r="P131" i="18" s="1"/>
  <c r="L131" i="18"/>
  <c r="M131" i="18" s="1"/>
  <c r="I131" i="18"/>
  <c r="J131" i="18" s="1"/>
  <c r="O130" i="18"/>
  <c r="P130" i="18" s="1"/>
  <c r="L130" i="18"/>
  <c r="M130" i="18" s="1"/>
  <c r="I130" i="18"/>
  <c r="J130" i="18" s="1"/>
  <c r="O129" i="18"/>
  <c r="P129" i="18" s="1"/>
  <c r="L129" i="18"/>
  <c r="M129" i="18" s="1"/>
  <c r="I129" i="18"/>
  <c r="J129" i="18" s="1"/>
  <c r="O119" i="18"/>
  <c r="P119" i="18" s="1"/>
  <c r="L119" i="18"/>
  <c r="M119" i="18" s="1"/>
  <c r="I119" i="18"/>
  <c r="J119" i="18" s="1"/>
  <c r="O115" i="18"/>
  <c r="P115" i="18" s="1"/>
  <c r="L115" i="18"/>
  <c r="M115" i="18" s="1"/>
  <c r="I115" i="18"/>
  <c r="J115" i="18" s="1"/>
  <c r="O114" i="18"/>
  <c r="P114" i="18" s="1"/>
  <c r="L114" i="18"/>
  <c r="M114" i="18" s="1"/>
  <c r="I114" i="18"/>
  <c r="J114" i="18" s="1"/>
  <c r="O113" i="18"/>
  <c r="P113" i="18" s="1"/>
  <c r="L113" i="18"/>
  <c r="M113" i="18" s="1"/>
  <c r="I113" i="18"/>
  <c r="J113" i="18" s="1"/>
  <c r="O112" i="18"/>
  <c r="P112" i="18" s="1"/>
  <c r="L112" i="18"/>
  <c r="M112" i="18" s="1"/>
  <c r="I112" i="18"/>
  <c r="J112" i="18" s="1"/>
  <c r="O111" i="18"/>
  <c r="P111" i="18" s="1"/>
  <c r="L111" i="18"/>
  <c r="M111" i="18" s="1"/>
  <c r="I111" i="18"/>
  <c r="J111" i="18" s="1"/>
  <c r="O110" i="18"/>
  <c r="P110" i="18" s="1"/>
  <c r="L110" i="18"/>
  <c r="M110" i="18" s="1"/>
  <c r="I110" i="18"/>
  <c r="J110" i="18" s="1"/>
  <c r="O109" i="18"/>
  <c r="P109" i="18" s="1"/>
  <c r="L109" i="18"/>
  <c r="M109" i="18" s="1"/>
  <c r="I109" i="18"/>
  <c r="J109" i="18" s="1"/>
  <c r="O108" i="18"/>
  <c r="P108" i="18" s="1"/>
  <c r="L108" i="18"/>
  <c r="M108" i="18" s="1"/>
  <c r="I108" i="18"/>
  <c r="J108" i="18" s="1"/>
  <c r="O98" i="18"/>
  <c r="P98" i="18" s="1"/>
  <c r="L98" i="18"/>
  <c r="M98" i="18" s="1"/>
  <c r="I98" i="18"/>
  <c r="J98" i="18" s="1"/>
  <c r="O97" i="18"/>
  <c r="P97" i="18" s="1"/>
  <c r="L97" i="18"/>
  <c r="M97" i="18" s="1"/>
  <c r="I97" i="18"/>
  <c r="J97" i="18" s="1"/>
  <c r="O94" i="18"/>
  <c r="P94" i="18" s="1"/>
  <c r="L94" i="18"/>
  <c r="M94" i="18" s="1"/>
  <c r="I94" i="18"/>
  <c r="J94" i="18" s="1"/>
  <c r="O93" i="18"/>
  <c r="P93" i="18" s="1"/>
  <c r="L93" i="18"/>
  <c r="M93" i="18" s="1"/>
  <c r="I93" i="18"/>
  <c r="J93" i="18" s="1"/>
  <c r="O92" i="18"/>
  <c r="P92" i="18" s="1"/>
  <c r="L92" i="18"/>
  <c r="M92" i="18" s="1"/>
  <c r="I92" i="18"/>
  <c r="J92" i="18" s="1"/>
  <c r="O91" i="18"/>
  <c r="P91" i="18" s="1"/>
  <c r="L91" i="18"/>
  <c r="M91" i="18" s="1"/>
  <c r="I91" i="18"/>
  <c r="J91" i="18" s="1"/>
  <c r="O90" i="18"/>
  <c r="P90" i="18" s="1"/>
  <c r="L90" i="18"/>
  <c r="M90" i="18" s="1"/>
  <c r="I90" i="18"/>
  <c r="J90" i="18" s="1"/>
  <c r="O89" i="18"/>
  <c r="P89" i="18" s="1"/>
  <c r="L89" i="18"/>
  <c r="M89" i="18" s="1"/>
  <c r="I89" i="18"/>
  <c r="J89" i="18" s="1"/>
  <c r="O88" i="18"/>
  <c r="P88" i="18" s="1"/>
  <c r="L88" i="18"/>
  <c r="M88" i="18" s="1"/>
  <c r="I88" i="18"/>
  <c r="J88" i="18" s="1"/>
  <c r="O87" i="18"/>
  <c r="P87" i="18" s="1"/>
  <c r="L87" i="18"/>
  <c r="M87" i="18" s="1"/>
  <c r="I87" i="18"/>
  <c r="J87" i="18" s="1"/>
  <c r="O77" i="18"/>
  <c r="P77" i="18" s="1"/>
  <c r="L77" i="18"/>
  <c r="M77" i="18" s="1"/>
  <c r="I77" i="18"/>
  <c r="J77" i="18" s="1"/>
  <c r="O75" i="18"/>
  <c r="P75" i="18" s="1"/>
  <c r="L75" i="18"/>
  <c r="M75" i="18" s="1"/>
  <c r="I75" i="18"/>
  <c r="J75" i="18" s="1"/>
  <c r="O74" i="18"/>
  <c r="P74" i="18" s="1"/>
  <c r="L74" i="18"/>
  <c r="M74" i="18" s="1"/>
  <c r="I74" i="18"/>
  <c r="J74" i="18" s="1"/>
  <c r="O73" i="18"/>
  <c r="P73" i="18" s="1"/>
  <c r="L73" i="18"/>
  <c r="M73" i="18" s="1"/>
  <c r="I73" i="18"/>
  <c r="J73" i="18" s="1"/>
  <c r="O72" i="18"/>
  <c r="P72" i="18" s="1"/>
  <c r="L72" i="18"/>
  <c r="M72" i="18" s="1"/>
  <c r="I72" i="18"/>
  <c r="J72" i="18" s="1"/>
  <c r="O71" i="18"/>
  <c r="P71" i="18" s="1"/>
  <c r="L71" i="18"/>
  <c r="M71" i="18" s="1"/>
  <c r="I71" i="18"/>
  <c r="J71" i="18" s="1"/>
  <c r="O70" i="18"/>
  <c r="P70" i="18" s="1"/>
  <c r="L70" i="18"/>
  <c r="M70" i="18" s="1"/>
  <c r="I70" i="18"/>
  <c r="J70" i="18" s="1"/>
  <c r="O69" i="18"/>
  <c r="P69" i="18" s="1"/>
  <c r="L69" i="18"/>
  <c r="M69" i="18" s="1"/>
  <c r="I69" i="18"/>
  <c r="J69" i="18" s="1"/>
  <c r="O68" i="18"/>
  <c r="P68" i="18" s="1"/>
  <c r="L68" i="18"/>
  <c r="M68" i="18" s="1"/>
  <c r="I68" i="18"/>
  <c r="J68" i="18" s="1"/>
  <c r="O67" i="18"/>
  <c r="P67" i="18" s="1"/>
  <c r="L67" i="18"/>
  <c r="M67" i="18" s="1"/>
  <c r="I67" i="18"/>
  <c r="J67" i="18" s="1"/>
  <c r="O66" i="18"/>
  <c r="P66" i="18" s="1"/>
  <c r="L66" i="18"/>
  <c r="M66" i="18" s="1"/>
  <c r="I66" i="18"/>
  <c r="J66" i="18" s="1"/>
  <c r="O56" i="18"/>
  <c r="P56" i="18" s="1"/>
  <c r="L56" i="18"/>
  <c r="M56" i="18" s="1"/>
  <c r="I56" i="18"/>
  <c r="J56" i="18" s="1"/>
  <c r="O54" i="18"/>
  <c r="P54" i="18" s="1"/>
  <c r="L54" i="18"/>
  <c r="M54" i="18" s="1"/>
  <c r="I54" i="18"/>
  <c r="J54" i="18" s="1"/>
  <c r="O53" i="18"/>
  <c r="P53" i="18" s="1"/>
  <c r="L53" i="18"/>
  <c r="M53" i="18" s="1"/>
  <c r="I53" i="18"/>
  <c r="J53" i="18" s="1"/>
  <c r="O52" i="18"/>
  <c r="P52" i="18" s="1"/>
  <c r="L52" i="18"/>
  <c r="M52" i="18" s="1"/>
  <c r="I52" i="18"/>
  <c r="J52" i="18" s="1"/>
  <c r="O51" i="18"/>
  <c r="P51" i="18" s="1"/>
  <c r="L51" i="18"/>
  <c r="M51" i="18" s="1"/>
  <c r="I51" i="18"/>
  <c r="J51" i="18" s="1"/>
  <c r="O50" i="18"/>
  <c r="P50" i="18" s="1"/>
  <c r="L50" i="18"/>
  <c r="M50" i="18" s="1"/>
  <c r="I50" i="18"/>
  <c r="J50" i="18" s="1"/>
  <c r="O49" i="18"/>
  <c r="P49" i="18" s="1"/>
  <c r="L49" i="18"/>
  <c r="M49" i="18" s="1"/>
  <c r="I49" i="18"/>
  <c r="J49" i="18" s="1"/>
  <c r="O48" i="18"/>
  <c r="P48" i="18" s="1"/>
  <c r="L48" i="18"/>
  <c r="M48" i="18" s="1"/>
  <c r="I48" i="18"/>
  <c r="J48" i="18" s="1"/>
  <c r="O47" i="18"/>
  <c r="P47" i="18" s="1"/>
  <c r="L47" i="18"/>
  <c r="M47" i="18" s="1"/>
  <c r="I47" i="18"/>
  <c r="J47" i="18" s="1"/>
  <c r="O46" i="18"/>
  <c r="P46" i="18" s="1"/>
  <c r="L46" i="18"/>
  <c r="M46" i="18" s="1"/>
  <c r="I46" i="18"/>
  <c r="J46" i="18" s="1"/>
  <c r="O45" i="18"/>
  <c r="P45" i="18" s="1"/>
  <c r="L45" i="18"/>
  <c r="M45" i="18" s="1"/>
  <c r="I45" i="18"/>
  <c r="J45" i="18" s="1"/>
  <c r="O35" i="18"/>
  <c r="P35" i="18" s="1"/>
  <c r="L35" i="18"/>
  <c r="M35" i="18" s="1"/>
  <c r="I35" i="18"/>
  <c r="J35" i="18" s="1"/>
  <c r="O34" i="18"/>
  <c r="P34" i="18" s="1"/>
  <c r="L34" i="18"/>
  <c r="M34" i="18" s="1"/>
  <c r="I34" i="18"/>
  <c r="J34" i="18" s="1"/>
  <c r="O33" i="18"/>
  <c r="P33" i="18" s="1"/>
  <c r="L33" i="18"/>
  <c r="M33" i="18" s="1"/>
  <c r="I33" i="18"/>
  <c r="J33" i="18" s="1"/>
  <c r="O32" i="18"/>
  <c r="P32" i="18" s="1"/>
  <c r="L32" i="18"/>
  <c r="M32" i="18" s="1"/>
  <c r="I32" i="18"/>
  <c r="J32" i="18" s="1"/>
  <c r="O31" i="18"/>
  <c r="P31" i="18" s="1"/>
  <c r="L31" i="18"/>
  <c r="M31" i="18" s="1"/>
  <c r="I31" i="18"/>
  <c r="J31" i="18" s="1"/>
  <c r="O30" i="18"/>
  <c r="P30" i="18" s="1"/>
  <c r="L30" i="18"/>
  <c r="M30" i="18" s="1"/>
  <c r="I30" i="18"/>
  <c r="J30" i="18" s="1"/>
  <c r="O29" i="18"/>
  <c r="P29" i="18" s="1"/>
  <c r="L29" i="18"/>
  <c r="M29" i="18" s="1"/>
  <c r="I29" i="18"/>
  <c r="J29" i="18" s="1"/>
  <c r="O28" i="18"/>
  <c r="P28" i="18" s="1"/>
  <c r="L28" i="18"/>
  <c r="M28" i="18" s="1"/>
  <c r="I28" i="18"/>
  <c r="J28" i="18" s="1"/>
  <c r="O27" i="18"/>
  <c r="P27" i="18" s="1"/>
  <c r="L27" i="18"/>
  <c r="M27" i="18" s="1"/>
  <c r="I27" i="18"/>
  <c r="J27" i="18" s="1"/>
  <c r="O26" i="18"/>
  <c r="P26" i="18" s="1"/>
  <c r="L26" i="18"/>
  <c r="M26" i="18" s="1"/>
  <c r="I26" i="18"/>
  <c r="J26" i="18" s="1"/>
  <c r="O16" i="18"/>
  <c r="P16" i="18" s="1"/>
  <c r="L16" i="18"/>
  <c r="M16" i="18" s="1"/>
  <c r="I16" i="18"/>
  <c r="J16" i="18" s="1"/>
  <c r="O15" i="18"/>
  <c r="P15" i="18" s="1"/>
  <c r="L15" i="18"/>
  <c r="M15" i="18" s="1"/>
  <c r="I15" i="18"/>
  <c r="J15" i="18" s="1"/>
  <c r="O14" i="18"/>
  <c r="P14" i="18" s="1"/>
  <c r="L14" i="18"/>
  <c r="M14" i="18" s="1"/>
  <c r="I14" i="18"/>
  <c r="J14" i="18" s="1"/>
  <c r="O13" i="18"/>
  <c r="P13" i="18" s="1"/>
  <c r="L13" i="18"/>
  <c r="M13" i="18" s="1"/>
  <c r="I13" i="18"/>
  <c r="J13" i="18" s="1"/>
  <c r="O12" i="18"/>
  <c r="P12" i="18" s="1"/>
  <c r="L12" i="18"/>
  <c r="M12" i="18" s="1"/>
  <c r="I12" i="18"/>
  <c r="J12" i="18" s="1"/>
  <c r="O11" i="18"/>
  <c r="P11" i="18" s="1"/>
  <c r="L11" i="18"/>
  <c r="M11" i="18" s="1"/>
  <c r="I11" i="18"/>
  <c r="J11" i="18" s="1"/>
  <c r="O10" i="18"/>
  <c r="P10" i="18" s="1"/>
  <c r="L10" i="18"/>
  <c r="M10" i="18" s="1"/>
  <c r="I10" i="18"/>
  <c r="J10" i="18" s="1"/>
  <c r="O9" i="18"/>
  <c r="P9" i="18" s="1"/>
  <c r="L9" i="18"/>
  <c r="M9" i="18" s="1"/>
  <c r="I9" i="18"/>
  <c r="J9" i="18" s="1"/>
  <c r="O8" i="18"/>
  <c r="P8" i="18" s="1"/>
  <c r="L8" i="18"/>
  <c r="M8" i="18" s="1"/>
  <c r="I8" i="18"/>
  <c r="J8" i="18" s="1"/>
  <c r="O7" i="18"/>
  <c r="P7" i="18" s="1"/>
  <c r="L7" i="18"/>
  <c r="M7" i="18" s="1"/>
  <c r="I7" i="18"/>
  <c r="J7" i="18" s="1"/>
  <c r="O103" i="16"/>
  <c r="P103" i="16" s="1"/>
  <c r="L103" i="16"/>
  <c r="M103" i="16" s="1"/>
  <c r="I103" i="16"/>
  <c r="J103" i="16" s="1"/>
  <c r="O119" i="16"/>
  <c r="P119" i="16" s="1"/>
  <c r="L119" i="16"/>
  <c r="M119" i="16" s="1"/>
  <c r="I119" i="16"/>
  <c r="J119" i="16" s="1"/>
  <c r="O118" i="16"/>
  <c r="P118" i="16" s="1"/>
  <c r="L118" i="16"/>
  <c r="I118" i="16"/>
  <c r="J118" i="16" s="1"/>
  <c r="O85" i="16"/>
  <c r="P85" i="16" s="1"/>
  <c r="L85" i="16"/>
  <c r="M85" i="16" s="1"/>
  <c r="I85" i="16"/>
  <c r="J85" i="16" s="1"/>
  <c r="O68" i="16"/>
  <c r="P68" i="16" s="1"/>
  <c r="L68" i="16"/>
  <c r="M68" i="16" s="1"/>
  <c r="I68" i="16"/>
  <c r="J68" i="16" s="1"/>
  <c r="J294" i="18" l="1"/>
  <c r="J295" i="18" s="1"/>
  <c r="I38" i="18"/>
  <c r="C38" i="18" s="1"/>
  <c r="L60" i="18"/>
  <c r="C60" i="18" s="1"/>
  <c r="O145" i="18"/>
  <c r="C145" i="18" s="1"/>
  <c r="O292" i="18"/>
  <c r="C292" i="18" s="1"/>
  <c r="L102" i="18"/>
  <c r="C102" i="18" s="1"/>
  <c r="O229" i="18"/>
  <c r="C229" i="18" s="1"/>
  <c r="L20" i="18"/>
  <c r="O271" i="18"/>
  <c r="C271" i="18" s="1"/>
  <c r="I248" i="18"/>
  <c r="C248" i="18" s="1"/>
  <c r="L39" i="18"/>
  <c r="C39" i="18" s="1"/>
  <c r="O61" i="18"/>
  <c r="C61" i="18" s="1"/>
  <c r="I19" i="18"/>
  <c r="O40" i="18"/>
  <c r="L81" i="18"/>
  <c r="C81" i="18" s="1"/>
  <c r="I290" i="18"/>
  <c r="C290" i="18" s="1"/>
  <c r="O250" i="18"/>
  <c r="C250" i="18" s="1"/>
  <c r="I101" i="18"/>
  <c r="C101" i="18" s="1"/>
  <c r="L123" i="18"/>
  <c r="C123" i="18" s="1"/>
  <c r="I185" i="18"/>
  <c r="C185" i="18" s="1"/>
  <c r="L291" i="18"/>
  <c r="C291" i="18" s="1"/>
  <c r="O103" i="18"/>
  <c r="C103" i="18" s="1"/>
  <c r="O187" i="18"/>
  <c r="C187" i="18" s="1"/>
  <c r="I143" i="18"/>
  <c r="C143" i="18" s="1"/>
  <c r="L207" i="18"/>
  <c r="C207" i="18" s="1"/>
  <c r="I269" i="18"/>
  <c r="C269" i="18" s="1"/>
  <c r="O21" i="18"/>
  <c r="I59" i="18"/>
  <c r="C59" i="18" s="1"/>
  <c r="L144" i="18"/>
  <c r="I164" i="18"/>
  <c r="C164" i="18" s="1"/>
  <c r="O208" i="18"/>
  <c r="C208" i="18" s="1"/>
  <c r="L165" i="18"/>
  <c r="C165" i="18" s="1"/>
  <c r="I80" i="18"/>
  <c r="C80" i="18" s="1"/>
  <c r="O166" i="18"/>
  <c r="C166" i="18" s="1"/>
  <c r="L249" i="18"/>
  <c r="C249" i="18" s="1"/>
  <c r="I122" i="18"/>
  <c r="C122" i="18" s="1"/>
  <c r="O82" i="18"/>
  <c r="C82" i="18" s="1"/>
  <c r="O124" i="18"/>
  <c r="C124" i="18" s="1"/>
  <c r="L186" i="18"/>
  <c r="C186" i="18" s="1"/>
  <c r="I206" i="18"/>
  <c r="C206" i="18" s="1"/>
  <c r="I227" i="18"/>
  <c r="C227" i="18" s="1"/>
  <c r="L270" i="18"/>
  <c r="C270" i="18" s="1"/>
  <c r="M294" i="18"/>
  <c r="M295" i="18" s="1"/>
  <c r="P294" i="18"/>
  <c r="P295" i="18" s="1"/>
  <c r="L228" i="18"/>
  <c r="C228" i="18" s="1"/>
  <c r="C40" i="18"/>
  <c r="C144" i="18"/>
  <c r="G141" i="16"/>
  <c r="E135" i="16"/>
  <c r="O133" i="16"/>
  <c r="P133" i="16" s="1"/>
  <c r="L133" i="16"/>
  <c r="M133" i="16" s="1"/>
  <c r="I133" i="16"/>
  <c r="J133" i="16" s="1"/>
  <c r="O132" i="16"/>
  <c r="P132" i="16" s="1"/>
  <c r="L132" i="16"/>
  <c r="M132" i="16" s="1"/>
  <c r="I132" i="16"/>
  <c r="J132" i="16" s="1"/>
  <c r="O131" i="16"/>
  <c r="P131" i="16" s="1"/>
  <c r="L131" i="16"/>
  <c r="M131" i="16" s="1"/>
  <c r="I131" i="16"/>
  <c r="J131" i="16" s="1"/>
  <c r="O130" i="16"/>
  <c r="P130" i="16" s="1"/>
  <c r="L130" i="16"/>
  <c r="M130" i="16" s="1"/>
  <c r="I130" i="16"/>
  <c r="J130" i="16" s="1"/>
  <c r="O129" i="16"/>
  <c r="P129" i="16" s="1"/>
  <c r="L129" i="16"/>
  <c r="M129" i="16" s="1"/>
  <c r="I129" i="16"/>
  <c r="J129" i="16" s="1"/>
  <c r="I136" i="16" s="1"/>
  <c r="E122" i="16"/>
  <c r="O120" i="16"/>
  <c r="P120" i="16" s="1"/>
  <c r="L120" i="16"/>
  <c r="M120" i="16" s="1"/>
  <c r="I120" i="16"/>
  <c r="J120" i="16" s="1"/>
  <c r="O117" i="16"/>
  <c r="P117" i="16" s="1"/>
  <c r="L117" i="16"/>
  <c r="M117" i="16" s="1"/>
  <c r="I117" i="16"/>
  <c r="J117" i="16" s="1"/>
  <c r="O116" i="16"/>
  <c r="P116" i="16" s="1"/>
  <c r="L116" i="16"/>
  <c r="M116" i="16" s="1"/>
  <c r="I116" i="16"/>
  <c r="J116" i="16" s="1"/>
  <c r="O115" i="16"/>
  <c r="P115" i="16" s="1"/>
  <c r="L115" i="16"/>
  <c r="M115" i="16" s="1"/>
  <c r="I115" i="16"/>
  <c r="J115" i="16" s="1"/>
  <c r="O114" i="16"/>
  <c r="P114" i="16" s="1"/>
  <c r="L114" i="16"/>
  <c r="M114" i="16" s="1"/>
  <c r="I114" i="16"/>
  <c r="J114" i="16" s="1"/>
  <c r="O113" i="16"/>
  <c r="P113" i="16" s="1"/>
  <c r="L113" i="16"/>
  <c r="M113" i="16" s="1"/>
  <c r="I113" i="16"/>
  <c r="J113" i="16" s="1"/>
  <c r="E106" i="16"/>
  <c r="O104" i="16"/>
  <c r="P104" i="16" s="1"/>
  <c r="L104" i="16"/>
  <c r="M104" i="16" s="1"/>
  <c r="I104" i="16"/>
  <c r="J104" i="16" s="1"/>
  <c r="O102" i="16"/>
  <c r="P102" i="16" s="1"/>
  <c r="L102" i="16"/>
  <c r="M102" i="16" s="1"/>
  <c r="I102" i="16"/>
  <c r="J102" i="16" s="1"/>
  <c r="O101" i="16"/>
  <c r="P101" i="16" s="1"/>
  <c r="L101" i="16"/>
  <c r="M101" i="16" s="1"/>
  <c r="I101" i="16"/>
  <c r="J101" i="16" s="1"/>
  <c r="O100" i="16"/>
  <c r="P100" i="16" s="1"/>
  <c r="L100" i="16"/>
  <c r="M100" i="16" s="1"/>
  <c r="I100" i="16"/>
  <c r="J100" i="16" s="1"/>
  <c r="O99" i="16"/>
  <c r="P99" i="16" s="1"/>
  <c r="L99" i="16"/>
  <c r="M99" i="16" s="1"/>
  <c r="I99" i="16"/>
  <c r="J99" i="16" s="1"/>
  <c r="O98" i="16"/>
  <c r="P98" i="16" s="1"/>
  <c r="L98" i="16"/>
  <c r="M98" i="16" s="1"/>
  <c r="I98" i="16"/>
  <c r="J98" i="16" s="1"/>
  <c r="O97" i="16"/>
  <c r="P97" i="16" s="1"/>
  <c r="L97" i="16"/>
  <c r="M97" i="16" s="1"/>
  <c r="I97" i="16"/>
  <c r="J97" i="16" s="1"/>
  <c r="O96" i="16"/>
  <c r="P96" i="16" s="1"/>
  <c r="L96" i="16"/>
  <c r="M96" i="16" s="1"/>
  <c r="I96" i="16"/>
  <c r="J96" i="16" s="1"/>
  <c r="O95" i="16"/>
  <c r="P95" i="16" s="1"/>
  <c r="L95" i="16"/>
  <c r="M95" i="16" s="1"/>
  <c r="I95" i="16"/>
  <c r="J95" i="16" s="1"/>
  <c r="E88" i="16"/>
  <c r="O86" i="16"/>
  <c r="P86" i="16" s="1"/>
  <c r="L86" i="16"/>
  <c r="M86" i="16" s="1"/>
  <c r="I86" i="16"/>
  <c r="J86" i="16" s="1"/>
  <c r="O84" i="16"/>
  <c r="P84" i="16" s="1"/>
  <c r="L84" i="16"/>
  <c r="M84" i="16" s="1"/>
  <c r="I84" i="16"/>
  <c r="J84" i="16" s="1"/>
  <c r="O83" i="16"/>
  <c r="P83" i="16" s="1"/>
  <c r="L83" i="16"/>
  <c r="M83" i="16" s="1"/>
  <c r="I83" i="16"/>
  <c r="J83" i="16" s="1"/>
  <c r="O82" i="16"/>
  <c r="P82" i="16" s="1"/>
  <c r="L82" i="16"/>
  <c r="M82" i="16" s="1"/>
  <c r="I82" i="16"/>
  <c r="J82" i="16" s="1"/>
  <c r="O81" i="16"/>
  <c r="P81" i="16" s="1"/>
  <c r="L81" i="16"/>
  <c r="M81" i="16" s="1"/>
  <c r="I81" i="16"/>
  <c r="J81" i="16" s="1"/>
  <c r="O80" i="16"/>
  <c r="P80" i="16" s="1"/>
  <c r="L80" i="16"/>
  <c r="M80" i="16" s="1"/>
  <c r="I80" i="16"/>
  <c r="J80" i="16" s="1"/>
  <c r="O79" i="16"/>
  <c r="P79" i="16" s="1"/>
  <c r="L79" i="16"/>
  <c r="M79" i="16" s="1"/>
  <c r="I79" i="16"/>
  <c r="J79" i="16" s="1"/>
  <c r="O78" i="16"/>
  <c r="P78" i="16" s="1"/>
  <c r="L78" i="16"/>
  <c r="M78" i="16" s="1"/>
  <c r="I78" i="16"/>
  <c r="J78" i="16" s="1"/>
  <c r="O77" i="16"/>
  <c r="P77" i="16" s="1"/>
  <c r="L77" i="16"/>
  <c r="M77" i="16" s="1"/>
  <c r="I77" i="16"/>
  <c r="J77" i="16" s="1"/>
  <c r="E70" i="16"/>
  <c r="O67" i="16"/>
  <c r="P67" i="16" s="1"/>
  <c r="L67" i="16"/>
  <c r="M67" i="16" s="1"/>
  <c r="I67" i="16"/>
  <c r="J67" i="16" s="1"/>
  <c r="O66" i="16"/>
  <c r="P66" i="16" s="1"/>
  <c r="L66" i="16"/>
  <c r="M66" i="16" s="1"/>
  <c r="I66" i="16"/>
  <c r="J66" i="16" s="1"/>
  <c r="O65" i="16"/>
  <c r="P65" i="16" s="1"/>
  <c r="L65" i="16"/>
  <c r="M65" i="16" s="1"/>
  <c r="I65" i="16"/>
  <c r="J65" i="16" s="1"/>
  <c r="O64" i="16"/>
  <c r="P64" i="16" s="1"/>
  <c r="L64" i="16"/>
  <c r="M64" i="16" s="1"/>
  <c r="I64" i="16"/>
  <c r="J64" i="16" s="1"/>
  <c r="O63" i="16"/>
  <c r="P63" i="16" s="1"/>
  <c r="L63" i="16"/>
  <c r="M63" i="16" s="1"/>
  <c r="I63" i="16"/>
  <c r="J63" i="16" s="1"/>
  <c r="O62" i="16"/>
  <c r="P62" i="16" s="1"/>
  <c r="L62" i="16"/>
  <c r="M62" i="16" s="1"/>
  <c r="I62" i="16"/>
  <c r="J62" i="16" s="1"/>
  <c r="O61" i="16"/>
  <c r="P61" i="16" s="1"/>
  <c r="L61" i="16"/>
  <c r="M61" i="16" s="1"/>
  <c r="I61" i="16"/>
  <c r="J61" i="16" s="1"/>
  <c r="O60" i="16"/>
  <c r="P60" i="16" s="1"/>
  <c r="L60" i="16"/>
  <c r="M60" i="16" s="1"/>
  <c r="I60" i="16"/>
  <c r="J60" i="16" s="1"/>
  <c r="E53" i="16"/>
  <c r="O51" i="16"/>
  <c r="P51" i="16" s="1"/>
  <c r="L51" i="16"/>
  <c r="M51" i="16" s="1"/>
  <c r="I51" i="16"/>
  <c r="J51" i="16" s="1"/>
  <c r="O50" i="16"/>
  <c r="P50" i="16" s="1"/>
  <c r="L50" i="16"/>
  <c r="M50" i="16" s="1"/>
  <c r="I50" i="16"/>
  <c r="J50" i="16" s="1"/>
  <c r="O49" i="16"/>
  <c r="P49" i="16" s="1"/>
  <c r="L49" i="16"/>
  <c r="M49" i="16" s="1"/>
  <c r="I49" i="16"/>
  <c r="J49" i="16" s="1"/>
  <c r="O48" i="16"/>
  <c r="P48" i="16" s="1"/>
  <c r="L48" i="16"/>
  <c r="M48" i="16" s="1"/>
  <c r="I48" i="16"/>
  <c r="J48" i="16" s="1"/>
  <c r="O47" i="16"/>
  <c r="P47" i="16" s="1"/>
  <c r="L47" i="16"/>
  <c r="M47" i="16" s="1"/>
  <c r="I47" i="16"/>
  <c r="J47" i="16" s="1"/>
  <c r="O46" i="16"/>
  <c r="P46" i="16" s="1"/>
  <c r="L46" i="16"/>
  <c r="M46" i="16" s="1"/>
  <c r="I46" i="16"/>
  <c r="J46" i="16" s="1"/>
  <c r="O45" i="16"/>
  <c r="P45" i="16" s="1"/>
  <c r="L45" i="16"/>
  <c r="M45" i="16" s="1"/>
  <c r="I45" i="16"/>
  <c r="J45" i="16" s="1"/>
  <c r="O44" i="16"/>
  <c r="P44" i="16" s="1"/>
  <c r="L44" i="16"/>
  <c r="M44" i="16" s="1"/>
  <c r="I44" i="16"/>
  <c r="J44" i="16" s="1"/>
  <c r="O43" i="16"/>
  <c r="P43" i="16" s="1"/>
  <c r="L43" i="16"/>
  <c r="M43" i="16" s="1"/>
  <c r="I43" i="16"/>
  <c r="J43" i="16" s="1"/>
  <c r="O42" i="16"/>
  <c r="P42" i="16" s="1"/>
  <c r="L42" i="16"/>
  <c r="M42" i="16" s="1"/>
  <c r="I42" i="16"/>
  <c r="J42" i="16" s="1"/>
  <c r="E35" i="16"/>
  <c r="O33" i="16"/>
  <c r="P33" i="16" s="1"/>
  <c r="L33" i="16"/>
  <c r="M33" i="16" s="1"/>
  <c r="I33" i="16"/>
  <c r="J33" i="16" s="1"/>
  <c r="O32" i="16"/>
  <c r="P32" i="16" s="1"/>
  <c r="L32" i="16"/>
  <c r="M32" i="16" s="1"/>
  <c r="I32" i="16"/>
  <c r="J32" i="16" s="1"/>
  <c r="O31" i="16"/>
  <c r="P31" i="16" s="1"/>
  <c r="L31" i="16"/>
  <c r="M31" i="16" s="1"/>
  <c r="I31" i="16"/>
  <c r="J31" i="16" s="1"/>
  <c r="O30" i="16"/>
  <c r="P30" i="16" s="1"/>
  <c r="L30" i="16"/>
  <c r="M30" i="16" s="1"/>
  <c r="I30" i="16"/>
  <c r="J30" i="16" s="1"/>
  <c r="O29" i="16"/>
  <c r="P29" i="16" s="1"/>
  <c r="L29" i="16"/>
  <c r="M29" i="16" s="1"/>
  <c r="I29" i="16"/>
  <c r="J29" i="16" s="1"/>
  <c r="O28" i="16"/>
  <c r="P28" i="16" s="1"/>
  <c r="L28" i="16"/>
  <c r="M28" i="16" s="1"/>
  <c r="I28" i="16"/>
  <c r="J28" i="16" s="1"/>
  <c r="O27" i="16"/>
  <c r="P27" i="16" s="1"/>
  <c r="L27" i="16"/>
  <c r="M27" i="16" s="1"/>
  <c r="I27" i="16"/>
  <c r="J27" i="16" s="1"/>
  <c r="O26" i="16"/>
  <c r="P26" i="16" s="1"/>
  <c r="L26" i="16"/>
  <c r="M26" i="16" s="1"/>
  <c r="I26" i="16"/>
  <c r="J26" i="16" s="1"/>
  <c r="O25" i="16"/>
  <c r="P25" i="16" s="1"/>
  <c r="L25" i="16"/>
  <c r="M25" i="16" s="1"/>
  <c r="I25" i="16"/>
  <c r="J25" i="16" s="1"/>
  <c r="O24" i="16"/>
  <c r="P24" i="16" s="1"/>
  <c r="L24" i="16"/>
  <c r="M24" i="16" s="1"/>
  <c r="I24" i="16"/>
  <c r="J24" i="16" s="1"/>
  <c r="O15" i="16"/>
  <c r="P15" i="16" s="1"/>
  <c r="L15" i="16"/>
  <c r="M15" i="16" s="1"/>
  <c r="I15" i="16"/>
  <c r="J15" i="16" s="1"/>
  <c r="O14" i="16"/>
  <c r="P14" i="16" s="1"/>
  <c r="L14" i="16"/>
  <c r="I14" i="16"/>
  <c r="J14" i="16" s="1"/>
  <c r="O13" i="16"/>
  <c r="P13" i="16" s="1"/>
  <c r="L13" i="16"/>
  <c r="M13" i="16" s="1"/>
  <c r="I13" i="16"/>
  <c r="J13" i="16" s="1"/>
  <c r="O12" i="16"/>
  <c r="P12" i="16" s="1"/>
  <c r="L12" i="16"/>
  <c r="M12" i="16" s="1"/>
  <c r="I12" i="16"/>
  <c r="J12" i="16" s="1"/>
  <c r="O11" i="16"/>
  <c r="P11" i="16" s="1"/>
  <c r="L11" i="16"/>
  <c r="M11" i="16" s="1"/>
  <c r="I11" i="16"/>
  <c r="J11" i="16" s="1"/>
  <c r="O10" i="16"/>
  <c r="P10" i="16" s="1"/>
  <c r="L10" i="16"/>
  <c r="M10" i="16" s="1"/>
  <c r="I10" i="16"/>
  <c r="J10" i="16" s="1"/>
  <c r="O9" i="16"/>
  <c r="P9" i="16" s="1"/>
  <c r="L9" i="16"/>
  <c r="M9" i="16" s="1"/>
  <c r="I9" i="16"/>
  <c r="J9" i="16" s="1"/>
  <c r="O8" i="16"/>
  <c r="P8" i="16" s="1"/>
  <c r="L8" i="16"/>
  <c r="M8" i="16" s="1"/>
  <c r="I8" i="16"/>
  <c r="J8" i="16" s="1"/>
  <c r="O7" i="16"/>
  <c r="P7" i="16" s="1"/>
  <c r="L7" i="16"/>
  <c r="M7" i="16" s="1"/>
  <c r="I7" i="16"/>
  <c r="J7" i="16" s="1"/>
  <c r="O6" i="16"/>
  <c r="P6" i="16" s="1"/>
  <c r="L6" i="16"/>
  <c r="M6" i="16" s="1"/>
  <c r="I6" i="16"/>
  <c r="J6" i="16" s="1"/>
  <c r="G6" i="5"/>
  <c r="E101" i="4"/>
  <c r="E89" i="4"/>
  <c r="G102" i="5"/>
  <c r="G117" i="5"/>
  <c r="G56" i="5"/>
  <c r="G87" i="5"/>
  <c r="E82" i="5"/>
  <c r="G70" i="5"/>
  <c r="E20" i="5"/>
  <c r="E21" i="5" s="1"/>
  <c r="E140" i="4"/>
  <c r="G40" i="5"/>
  <c r="G25" i="5"/>
  <c r="C136" i="16" l="1"/>
  <c r="I71" i="16"/>
  <c r="C71" i="16" s="1"/>
  <c r="O56" i="16"/>
  <c r="C56" i="16" s="1"/>
  <c r="O38" i="16"/>
  <c r="C38" i="16" s="1"/>
  <c r="O91" i="16"/>
  <c r="C91" i="16" s="1"/>
  <c r="M140" i="16"/>
  <c r="M141" i="16" s="1"/>
  <c r="I123" i="16"/>
  <c r="C123" i="16" s="1"/>
  <c r="I107" i="16"/>
  <c r="C107" i="16" s="1"/>
  <c r="I89" i="16"/>
  <c r="C89" i="16" s="1"/>
  <c r="L37" i="16"/>
  <c r="C37" i="16" s="1"/>
  <c r="O138" i="16"/>
  <c r="C138" i="16" s="1"/>
  <c r="J140" i="16"/>
  <c r="J141" i="16" s="1"/>
  <c r="I18" i="16"/>
  <c r="I36" i="16"/>
  <c r="C36" i="16" s="1"/>
  <c r="L55" i="16"/>
  <c r="C55" i="16" s="1"/>
  <c r="L137" i="16"/>
  <c r="C137" i="16" s="1"/>
  <c r="O109" i="16"/>
  <c r="C109" i="16" s="1"/>
  <c r="O125" i="16"/>
  <c r="C125" i="16" s="1"/>
  <c r="L108" i="16"/>
  <c r="C108" i="16" s="1"/>
  <c r="O73" i="16"/>
  <c r="C73" i="16" s="1"/>
  <c r="L124" i="16"/>
  <c r="C124" i="16" s="1"/>
  <c r="P140" i="16"/>
  <c r="P141" i="16" s="1"/>
  <c r="O20" i="16"/>
  <c r="I54" i="16"/>
  <c r="C54" i="16" s="1"/>
  <c r="L72" i="16"/>
  <c r="C72" i="16" s="1"/>
  <c r="L90" i="16"/>
  <c r="C90" i="16" s="1"/>
  <c r="L19" i="16"/>
  <c r="E35" i="5" l="1"/>
  <c r="E36" i="5" s="1"/>
  <c r="E51" i="5"/>
  <c r="E65" i="5"/>
  <c r="E97" i="5"/>
  <c r="E112" i="5"/>
  <c r="E124" i="5"/>
  <c r="E52" i="5" l="1"/>
  <c r="E66" i="5" s="1"/>
  <c r="E83" i="5" s="1"/>
  <c r="E98" i="5" s="1"/>
  <c r="E113" i="5" s="1"/>
  <c r="E125" i="5" s="1"/>
  <c r="E16" i="4"/>
  <c r="E17" i="4" s="1"/>
  <c r="E35" i="4" s="1"/>
  <c r="E115" i="4"/>
  <c r="E55" i="4" l="1"/>
  <c r="E69" i="4" s="1"/>
  <c r="E81" i="4" s="1"/>
  <c r="E90" i="4" l="1"/>
  <c r="E102" i="4" s="1"/>
  <c r="E117" i="4" s="1"/>
  <c r="E131" i="4" l="1"/>
  <c r="E142" i="4" s="1"/>
  <c r="C21" i="18"/>
  <c r="C19" i="18"/>
  <c r="C20" i="18"/>
  <c r="C20" i="16" l="1"/>
  <c r="C19" i="16"/>
  <c r="E17" i="16"/>
  <c r="C18" i="16"/>
  <c r="E129" i="4"/>
</calcChain>
</file>

<file path=xl/sharedStrings.xml><?xml version="1.0" encoding="utf-8"?>
<sst xmlns="http://schemas.openxmlformats.org/spreadsheetml/2006/main" count="2630" uniqueCount="392">
  <si>
    <t>P/LS</t>
  </si>
  <si>
    <t>ENG 317</t>
  </si>
  <si>
    <t>French 2</t>
  </si>
  <si>
    <t>ENG 217</t>
  </si>
  <si>
    <t>French 1</t>
  </si>
  <si>
    <t>ENG 474</t>
  </si>
  <si>
    <t>English for Broadcasting</t>
  </si>
  <si>
    <t>ENG 472</t>
  </si>
  <si>
    <t>Language Teaching Methods</t>
  </si>
  <si>
    <t>ENG 470</t>
  </si>
  <si>
    <t>Translation Project</t>
  </si>
  <si>
    <t>W</t>
  </si>
  <si>
    <t>ENG 346</t>
  </si>
  <si>
    <t>Theory and Practice of Translation</t>
  </si>
  <si>
    <t>Mata Kuliah Keterampilan</t>
  </si>
  <si>
    <t>ENG 362</t>
  </si>
  <si>
    <t>Short Stories</t>
  </si>
  <si>
    <t>ENG 466</t>
  </si>
  <si>
    <t xml:space="preserve">Shakespeare </t>
  </si>
  <si>
    <t>ENG 363</t>
  </si>
  <si>
    <t>Sociology of Literature</t>
  </si>
  <si>
    <t>ENG 235</t>
  </si>
  <si>
    <t>Contemporary Literature</t>
  </si>
  <si>
    <t>ENG 464</t>
  </si>
  <si>
    <t>Comparative Literature</t>
  </si>
  <si>
    <t>ENG 468</t>
  </si>
  <si>
    <t>Twentieth Century Literature</t>
  </si>
  <si>
    <t>ENG 471</t>
  </si>
  <si>
    <t>Literature and Film</t>
  </si>
  <si>
    <t>ENG 469</t>
  </si>
  <si>
    <t>Race, Class and Gender in Literature</t>
  </si>
  <si>
    <t>Mata Kuliah Pilihan Susastra</t>
  </si>
  <si>
    <t>Jumlah</t>
  </si>
  <si>
    <t>ENG 456</t>
  </si>
  <si>
    <t>Antropholinguistics</t>
  </si>
  <si>
    <t>ENG 353</t>
  </si>
  <si>
    <t>Sociolinguistics</t>
  </si>
  <si>
    <t>ENG 461</t>
  </si>
  <si>
    <t xml:space="preserve">Stylistics </t>
  </si>
  <si>
    <t>ENG360</t>
  </si>
  <si>
    <t>ENG 357</t>
  </si>
  <si>
    <t xml:space="preserve">Historical &amp; Comparative Linguistics </t>
  </si>
  <si>
    <t>ENG 355</t>
  </si>
  <si>
    <t>Psycholinguistics</t>
  </si>
  <si>
    <t>ENG 360</t>
  </si>
  <si>
    <t>Dialectology</t>
  </si>
  <si>
    <t>ENG116</t>
  </si>
  <si>
    <t>ENG 258</t>
  </si>
  <si>
    <t>School of Linguistics</t>
  </si>
  <si>
    <t>Mata Kuliah Pilihan Linguistik</t>
  </si>
  <si>
    <t>ENG 341</t>
  </si>
  <si>
    <t>Literary Research Methods</t>
  </si>
  <si>
    <t>ENG 439</t>
  </si>
  <si>
    <t>Seminar on Literature</t>
  </si>
  <si>
    <t>Mata Kuliah Pilihan Wajib Susastra</t>
  </si>
  <si>
    <t>Thesis on Linguistics</t>
  </si>
  <si>
    <t>Linguistic Research Methods</t>
  </si>
  <si>
    <t>Mata Kuliah Pilihan Wajib Linguistik</t>
  </si>
  <si>
    <t>ENG 348</t>
  </si>
  <si>
    <t>Kewirausahaan</t>
  </si>
  <si>
    <t>ENG 251</t>
  </si>
  <si>
    <t>ENG 351</t>
  </si>
  <si>
    <t>Introduction to American Culture</t>
  </si>
  <si>
    <t>ENG 352</t>
  </si>
  <si>
    <t>Introduction to Australian Culture</t>
  </si>
  <si>
    <t>Mata Kuliah Wajib Kebudayaan</t>
  </si>
  <si>
    <t>ENG 240</t>
  </si>
  <si>
    <t>ENG 241</t>
  </si>
  <si>
    <t>History of English Literature</t>
  </si>
  <si>
    <t>ENG 231</t>
  </si>
  <si>
    <t>Poetry</t>
  </si>
  <si>
    <t>ENG 328</t>
  </si>
  <si>
    <t>Drama</t>
  </si>
  <si>
    <t>ENG 208</t>
  </si>
  <si>
    <t>Prose</t>
  </si>
  <si>
    <t>Introduction to Literary Studies</t>
  </si>
  <si>
    <t>Mata Kuliah Wajib Susastra</t>
  </si>
  <si>
    <t>ENG 116</t>
  </si>
  <si>
    <t>ENG 248</t>
  </si>
  <si>
    <t>History of English Language</t>
  </si>
  <si>
    <t>ENG 212</t>
  </si>
  <si>
    <t>ENG 436</t>
  </si>
  <si>
    <t>Introduction to Discourse Analysis</t>
  </si>
  <si>
    <t>ENG 325</t>
  </si>
  <si>
    <t>ENG 449</t>
  </si>
  <si>
    <t xml:space="preserve">Pragmatics </t>
  </si>
  <si>
    <t>ENG 322</t>
  </si>
  <si>
    <t>Semantics</t>
  </si>
  <si>
    <t>ENG 315</t>
  </si>
  <si>
    <t>Syntax</t>
  </si>
  <si>
    <t>ENG 218</t>
  </si>
  <si>
    <t>ENG 220</t>
  </si>
  <si>
    <t>Morphology</t>
  </si>
  <si>
    <t>Phonology</t>
  </si>
  <si>
    <t>Introduction to General Linguistics</t>
  </si>
  <si>
    <t>Mata Kuliah Wajib Linguistik</t>
  </si>
  <si>
    <t>ENG 114</t>
  </si>
  <si>
    <t>ENG 215</t>
  </si>
  <si>
    <t>Advanced Grammar</t>
  </si>
  <si>
    <t>Intermediate Grammar</t>
  </si>
  <si>
    <t>ENG 113</t>
  </si>
  <si>
    <t>Elementary Grammar</t>
  </si>
  <si>
    <t>ENG 105</t>
  </si>
  <si>
    <t>ENG 206</t>
  </si>
  <si>
    <t>Public Speaking</t>
  </si>
  <si>
    <t>Conversation</t>
  </si>
  <si>
    <t>ENG 103</t>
  </si>
  <si>
    <t>Pronunciation</t>
  </si>
  <si>
    <t>ENG 111</t>
  </si>
  <si>
    <t>Academic Writing</t>
  </si>
  <si>
    <t>Essay Writing</t>
  </si>
  <si>
    <t>ENG 110</t>
  </si>
  <si>
    <t>Composition</t>
  </si>
  <si>
    <t>ENG 108</t>
  </si>
  <si>
    <t>ENG 209</t>
  </si>
  <si>
    <t>Advanced Reading</t>
  </si>
  <si>
    <t>Critical Reading</t>
  </si>
  <si>
    <t>ENG 107</t>
  </si>
  <si>
    <t>Reading Comprehension</t>
  </si>
  <si>
    <t>ENG 102</t>
  </si>
  <si>
    <t>ENG 203</t>
  </si>
  <si>
    <t>Intermediate Listening</t>
  </si>
  <si>
    <t>Dictation and Reproduction</t>
  </si>
  <si>
    <t>ENG 101</t>
  </si>
  <si>
    <t>Listening Comprehension</t>
  </si>
  <si>
    <t>Keterampilan Berbahasa Inggris</t>
  </si>
  <si>
    <t>FIB 313</t>
  </si>
  <si>
    <t>Metode Penelitian Kebudayaan</t>
  </si>
  <si>
    <t>FIB 312</t>
  </si>
  <si>
    <t>Teori Kebudayaan</t>
  </si>
  <si>
    <t>FIB 310</t>
  </si>
  <si>
    <t>Media Audio Visual</t>
  </si>
  <si>
    <t>FIB  211</t>
  </si>
  <si>
    <t>Pengantar Jurnalistik</t>
  </si>
  <si>
    <t>FIB  206</t>
  </si>
  <si>
    <t xml:space="preserve">Etnografi Minangkabau  </t>
  </si>
  <si>
    <t>FIB  203</t>
  </si>
  <si>
    <t>Sejarah Pemikiran Modren</t>
  </si>
  <si>
    <t>FIB 108</t>
  </si>
  <si>
    <t>Dasar-Dasar Statistik</t>
  </si>
  <si>
    <t>FIB 106</t>
  </si>
  <si>
    <t>Masyarakat dan Kesenian  Indonesia</t>
  </si>
  <si>
    <t>FIB 104</t>
  </si>
  <si>
    <t>Dasar-Dasar Ilmu Budaya</t>
  </si>
  <si>
    <t>FIB 101</t>
  </si>
  <si>
    <t>Dasar-Dasar Filsafat</t>
  </si>
  <si>
    <t>FIB 109</t>
  </si>
  <si>
    <t>Bahasa Indonesia</t>
  </si>
  <si>
    <t>FIB 107</t>
  </si>
  <si>
    <t>Sejarah Kebudayaan Indonesia</t>
  </si>
  <si>
    <t>FIB 102</t>
  </si>
  <si>
    <t>Manusia dan kebudayaan Indonesia</t>
  </si>
  <si>
    <t>Mata Kuliah Fakultas</t>
  </si>
  <si>
    <t>AND 401</t>
  </si>
  <si>
    <t>Kuliah Kerja Nyata (KKN)</t>
  </si>
  <si>
    <t>HKU 102</t>
  </si>
  <si>
    <t>Ilmu Alamiah Dasar</t>
  </si>
  <si>
    <t xml:space="preserve">HKU 101 </t>
  </si>
  <si>
    <t>Pendidikan Kewarganegaraan</t>
  </si>
  <si>
    <t>HKU 145</t>
  </si>
  <si>
    <t>Pendidikan Agama Budha*</t>
  </si>
  <si>
    <t>HKU 144</t>
  </si>
  <si>
    <t>Pendidikan Agama Hindu*</t>
  </si>
  <si>
    <t>HKU 143</t>
  </si>
  <si>
    <t>Pendidikan Agama Protestan*</t>
  </si>
  <si>
    <t>HKU 142</t>
  </si>
  <si>
    <t>Pendidikan Agama Katholik*</t>
  </si>
  <si>
    <t>HKU 141</t>
  </si>
  <si>
    <t>Pendidikan Agama  Islam*</t>
  </si>
  <si>
    <t>Mata Kuliah Universitas</t>
  </si>
  <si>
    <t>Prasyarat</t>
  </si>
  <si>
    <t>SKS 2011</t>
  </si>
  <si>
    <t xml:space="preserve">Status </t>
  </si>
  <si>
    <t>Kode</t>
  </si>
  <si>
    <t>Nama Mata Kuliah</t>
  </si>
  <si>
    <t>No</t>
  </si>
  <si>
    <t>Kurikulum Prodi Bahasa dan Sastra Inggris 2011</t>
  </si>
  <si>
    <t>P/S</t>
  </si>
  <si>
    <t>P/L</t>
  </si>
  <si>
    <t>ENG 337</t>
  </si>
  <si>
    <t>ENG 438</t>
  </si>
  <si>
    <t>Seminar on Linguistics</t>
  </si>
  <si>
    <t>Kuliah Kerja Nyata</t>
  </si>
  <si>
    <t>ENG322</t>
  </si>
  <si>
    <t>French II</t>
  </si>
  <si>
    <t>ENG 358</t>
  </si>
  <si>
    <t xml:space="preserve">Semiotics </t>
  </si>
  <si>
    <t>ENG235</t>
  </si>
  <si>
    <t>ENG 344</t>
  </si>
  <si>
    <t xml:space="preserve">Literary Criticism </t>
  </si>
  <si>
    <t>ENG315</t>
  </si>
  <si>
    <t>FIB  312</t>
  </si>
  <si>
    <t>FIB  310</t>
  </si>
  <si>
    <t>French I</t>
  </si>
  <si>
    <t>ENG240</t>
  </si>
  <si>
    <t>Literary Critical Theory</t>
  </si>
  <si>
    <t>ENG218</t>
  </si>
  <si>
    <t>ENG111</t>
  </si>
  <si>
    <t>ENG114</t>
  </si>
  <si>
    <t>ENG108</t>
  </si>
  <si>
    <t>ENG105</t>
  </si>
  <si>
    <t>ENG102</t>
  </si>
  <si>
    <t>FIB  105</t>
  </si>
  <si>
    <t>Manusia dan Kebudayaan Indonesia</t>
  </si>
  <si>
    <t>Jumlah SKS</t>
  </si>
  <si>
    <t>SKS</t>
  </si>
  <si>
    <t>Nama Matakuliah</t>
  </si>
  <si>
    <t>SEMESTER 1</t>
  </si>
  <si>
    <t>Penawaran Matakuliah Per Semester</t>
  </si>
  <si>
    <t>Nilai</t>
  </si>
  <si>
    <t>SEMESTER 2</t>
  </si>
  <si>
    <t>SEMESTER 3</t>
  </si>
  <si>
    <t>SEMESTER 4</t>
  </si>
  <si>
    <t>SEMESTER 5</t>
  </si>
  <si>
    <t>SEMESTER 6</t>
  </si>
  <si>
    <t>SEMESTER 7</t>
  </si>
  <si>
    <t>SEMESTER 8</t>
  </si>
  <si>
    <t>Bobot</t>
  </si>
  <si>
    <t>Jumlah SKS sudah diambil</t>
  </si>
  <si>
    <t>No BP</t>
  </si>
  <si>
    <t>Tempat &amp; Tgl Lahir</t>
  </si>
  <si>
    <t>Agama</t>
  </si>
  <si>
    <t>Jenis Kelamin</t>
  </si>
  <si>
    <t>Kewarganegaraan</t>
  </si>
  <si>
    <t>Status</t>
  </si>
  <si>
    <t>Level / Jalur Masuk</t>
  </si>
  <si>
    <t>Nama Ibu</t>
  </si>
  <si>
    <t>Pekerjaan Ibu</t>
  </si>
  <si>
    <t>No HP Ibu</t>
  </si>
  <si>
    <t>Nama Ayah</t>
  </si>
  <si>
    <t>Pekerjaan Ayah</t>
  </si>
  <si>
    <t>Alamat Ibu</t>
  </si>
  <si>
    <t>Alamat Ayah</t>
  </si>
  <si>
    <t>No HP Ayah</t>
  </si>
  <si>
    <t>No. HP</t>
  </si>
  <si>
    <t>Email Ibu</t>
  </si>
  <si>
    <t>Email Ayah</t>
  </si>
  <si>
    <t>Nama Wali</t>
  </si>
  <si>
    <t>Pekerjaan Wali</t>
  </si>
  <si>
    <t>Alamat Wali</t>
  </si>
  <si>
    <t>No HP Wali</t>
  </si>
  <si>
    <t>Email Wali</t>
  </si>
  <si>
    <t>Pendidikan Agama Islam</t>
  </si>
  <si>
    <t>B+</t>
  </si>
  <si>
    <t>A-</t>
  </si>
  <si>
    <t>B</t>
  </si>
  <si>
    <t>C+</t>
  </si>
  <si>
    <t>E</t>
  </si>
  <si>
    <t>C</t>
  </si>
  <si>
    <t>HKU 101</t>
  </si>
  <si>
    <t>B-</t>
  </si>
  <si>
    <t>A</t>
  </si>
  <si>
    <t>IPK</t>
  </si>
  <si>
    <t>Total Bobot</t>
  </si>
  <si>
    <t xml:space="preserve">No </t>
  </si>
  <si>
    <t>Perhitungan IPK Sebenarnya</t>
  </si>
  <si>
    <t>D</t>
  </si>
  <si>
    <t>W/L</t>
  </si>
  <si>
    <t>W/S</t>
  </si>
  <si>
    <t>Jumlah SKS semua mata kuliah</t>
  </si>
  <si>
    <t>Jumlah SKS Mata Kuliah yang Wajib Diambil</t>
  </si>
  <si>
    <t>Hijau berarti semua mata kuliah yang wajib diambil dan diselesaikan semua mahasiswa tanpa terkecuali</t>
  </si>
  <si>
    <t xml:space="preserve">Kuning berarti semua matakuliah pilihan yang wajib diambil berdasarkan konsentrasi bidang (Linguistik atau Sastra)                                                                                                                                                                                                                                                                                                                                                                                                                                                                                                                                                                                                                                                                                                                                                                                                                                                                                                                                                                                                                              </t>
  </si>
  <si>
    <t>Semester Ditawarkan</t>
  </si>
  <si>
    <r>
      <t xml:space="preserve">Dalam mengirimkan Study Plan tersebut kepada pembimbing, mahasiswa </t>
    </r>
    <r>
      <rPr>
        <b/>
        <sz val="11"/>
        <color theme="1"/>
        <rFont val="Calibri"/>
        <family val="2"/>
      </rPr>
      <t>MESTI MENULISKAN EMAIL PENGANTAR DALAM BAHASA INGGRIS DENGAN BAIK DAN LENGKAP</t>
    </r>
    <r>
      <rPr>
        <sz val="11"/>
        <color theme="1"/>
        <rFont val="Calibri"/>
        <family val="2"/>
      </rPr>
      <t xml:space="preserve"> (ada salam pembuka, salutation, isi email, penutup, dan nama/inisial pengirim). </t>
    </r>
  </si>
  <si>
    <r>
      <t xml:space="preserve">Setiap mahasiswa </t>
    </r>
    <r>
      <rPr>
        <b/>
        <sz val="11"/>
        <color theme="1"/>
        <rFont val="Calibri"/>
        <family val="2"/>
        <scheme val="minor"/>
      </rPr>
      <t xml:space="preserve">WAJIB MEMBUAT AKUN EMAIL BARU DI GMAIL </t>
    </r>
    <r>
      <rPr>
        <sz val="11"/>
        <color theme="1"/>
        <rFont val="Calibri"/>
        <family val="2"/>
        <scheme val="minor"/>
      </rPr>
      <t xml:space="preserve">dengan format nama: </t>
    </r>
    <r>
      <rPr>
        <b/>
        <sz val="11"/>
        <color theme="1"/>
        <rFont val="Calibri"/>
        <family val="2"/>
        <scheme val="minor"/>
      </rPr>
      <t>"namautama+inisialnamaberikutnya.student.sasingunand@gmail.com"</t>
    </r>
    <r>
      <rPr>
        <sz val="11"/>
        <color theme="1"/>
        <rFont val="Calibri"/>
        <family val="2"/>
        <scheme val="minor"/>
      </rPr>
      <t xml:space="preserve">. Contohnya: untuk akun Abdul Hamid, emailnya adalah </t>
    </r>
    <r>
      <rPr>
        <b/>
        <sz val="11"/>
        <color theme="1"/>
        <rFont val="Calibri"/>
        <family val="2"/>
        <scheme val="minor"/>
      </rPr>
      <t>"ahamid.student.sasingunand@gmail.com"</t>
    </r>
    <r>
      <rPr>
        <sz val="11"/>
        <color theme="1"/>
        <rFont val="Calibri"/>
        <family val="2"/>
        <scheme val="minor"/>
      </rPr>
      <t>.</t>
    </r>
  </si>
  <si>
    <t>Mahasiswa hanya akan dilayani oleh Jurusan jika berkorespondensi menggunakan email dengan format tersebut, terutama ketika mengirimkan Study Plan ini demi meminta persetujuan KRS kepada pembimbing akademik.</t>
  </si>
  <si>
    <t>Study Plan ini juga bisa membantu mahasiswa merancang studinya secara efektif, memprediksi IP dan IPK nya sehingga mahasiswa bisa menamatkan kuliah dalam 3.5 tahun.</t>
  </si>
  <si>
    <r>
      <t xml:space="preserve">Mahasiswa mesti memprioritaskan mengambil mata kuliah wajib dan pilihan wajib untuk bidang ilmu yang dipilih mahasiswanya agar kasus </t>
    </r>
    <r>
      <rPr>
        <b/>
        <sz val="11"/>
        <color theme="1"/>
        <rFont val="Calibri"/>
        <family val="2"/>
      </rPr>
      <t xml:space="preserve">"ujian skripsi terhalang karena luput mengambil satu/dua mata kuliah wajib" </t>
    </r>
    <r>
      <rPr>
        <sz val="11"/>
        <color theme="1"/>
        <rFont val="Calibri"/>
        <family val="2"/>
      </rPr>
      <t>tidak terulang lagi.</t>
    </r>
  </si>
  <si>
    <r>
      <t xml:space="preserve">Study plan yang dikirimkan </t>
    </r>
    <r>
      <rPr>
        <b/>
        <sz val="11"/>
        <color theme="1"/>
        <rFont val="Calibri"/>
        <family val="2"/>
      </rPr>
      <t>dengan email kosong</t>
    </r>
    <r>
      <rPr>
        <sz val="11"/>
        <color theme="1"/>
        <rFont val="Calibri"/>
        <family val="2"/>
      </rPr>
      <t xml:space="preserve">, </t>
    </r>
    <r>
      <rPr>
        <b/>
        <u/>
        <sz val="11"/>
        <color theme="1"/>
        <rFont val="Calibri"/>
        <family val="2"/>
      </rPr>
      <t>TIDAK AKAN DITERIMA</t>
    </r>
    <r>
      <rPr>
        <b/>
        <sz val="11"/>
        <color theme="1"/>
        <rFont val="Calibri"/>
        <family val="2"/>
      </rPr>
      <t xml:space="preserve"> </t>
    </r>
    <r>
      <rPr>
        <sz val="11"/>
        <color theme="1"/>
        <rFont val="Calibri"/>
        <family val="2"/>
      </rPr>
      <t>dan mahasiswa ybs akan diminta mengirim ulang dengan cara yang pantas dan benar.</t>
    </r>
  </si>
  <si>
    <t>Mahasiswa harus sudah mengirimkan dan mendiskusikan Study Plannya dengan pembimbing akademik paling lambat satu minggu sebelum batas akhir mengisi KRS online.</t>
  </si>
  <si>
    <t xml:space="preserve">PETUNJUK PENGISIAN STUDY PLAN </t>
  </si>
  <si>
    <r>
      <t xml:space="preserve">Study Plan ini mampu membantu mahasiswa untuk tidak </t>
    </r>
    <r>
      <rPr>
        <i/>
        <sz val="11"/>
        <color theme="1"/>
        <rFont val="Calibri"/>
        <family val="2"/>
      </rPr>
      <t xml:space="preserve">overloaded </t>
    </r>
    <r>
      <rPr>
        <sz val="11"/>
        <color theme="1"/>
        <rFont val="Calibri"/>
        <family val="2"/>
      </rPr>
      <t>(mengambil beban SKS berlebihan) dalam mengambil mata kuliah setiap semesternya dan secara keseluruhan (tidak boleh lebih dari 147-148 SKS termasuk skripsi/thesis).</t>
    </r>
  </si>
  <si>
    <t>Bobot Kumulatif</t>
  </si>
  <si>
    <t>Introduction to British Culture</t>
  </si>
  <si>
    <t>IPK Perkiraan - Top Prediction</t>
  </si>
  <si>
    <t>IPK Perkiraan - Low Prediction</t>
  </si>
  <si>
    <t>Tidak berwarna berarti semua mata kuliah pilihan yang bisa dipilih dan diambil untuk memenuhi 147-148 SKS</t>
  </si>
  <si>
    <t>Jumlah SKS Mata Kuliah Wajib</t>
  </si>
  <si>
    <t>Jumlah SKS Mata Kuliah Pilihan yang disarankan</t>
  </si>
  <si>
    <t>Jumlah SKS Mata Kuliah Pilihan yang sudah diambil</t>
  </si>
  <si>
    <t>Jumlah SKS Mata Kuliah Wajib yang sudah diambil</t>
  </si>
  <si>
    <t>Jumlah SKS Matakuliah Wajib yang semestinya sudah diambil</t>
  </si>
  <si>
    <t>Race, Class, and Gender in Literature</t>
  </si>
  <si>
    <t>Total Keseluruhan SKS yang sudah diambil</t>
  </si>
  <si>
    <t>Thesis on Literature</t>
  </si>
  <si>
    <t>ENG 443</t>
  </si>
  <si>
    <t>ENG 444</t>
  </si>
  <si>
    <t>Masyarakat dan Kesenian Indonesia</t>
  </si>
  <si>
    <t>FIB 203</t>
  </si>
  <si>
    <t>FIB 105</t>
  </si>
  <si>
    <t>FIB 211</t>
  </si>
  <si>
    <t>IP Semester 1</t>
  </si>
  <si>
    <t>IP Semester 2</t>
  </si>
  <si>
    <t>IP Semester 3</t>
  </si>
  <si>
    <t>IP Semester 4</t>
  </si>
  <si>
    <t>IP Semester 5</t>
  </si>
  <si>
    <t>IP Semester 6</t>
  </si>
  <si>
    <t>IP Semester 7</t>
  </si>
  <si>
    <t>Perkiraan IP - Terendah</t>
  </si>
  <si>
    <t>Perkiraan IP - Tertinggi</t>
  </si>
  <si>
    <t>IP Semester 8</t>
  </si>
  <si>
    <t>Your Latest Photo</t>
  </si>
  <si>
    <r>
      <t xml:space="preserve">Study Plan ini </t>
    </r>
    <r>
      <rPr>
        <b/>
        <u/>
        <sz val="11"/>
        <color theme="1"/>
        <rFont val="Calibri"/>
        <family val="2"/>
        <scheme val="minor"/>
      </rPr>
      <t>WAJIB DIISI SECARA LENGKAP</t>
    </r>
    <r>
      <rPr>
        <sz val="11"/>
        <color theme="1"/>
        <rFont val="Calibri"/>
        <family val="2"/>
        <scheme val="minor"/>
      </rPr>
      <t>, mulai dari data mahasiswa di lembar "Student Profile" (termasuk foto terakhir) dan rencana studi dari awal sampai akhir kuliah.</t>
    </r>
  </si>
  <si>
    <t>Nama Lengkap</t>
  </si>
  <si>
    <t>Alamat di Padang</t>
  </si>
  <si>
    <t>LK / P</t>
  </si>
  <si>
    <t>:</t>
  </si>
  <si>
    <t>Biodata Mahasiswa</t>
  </si>
  <si>
    <t>DATA IBU MAHASISWA</t>
  </si>
  <si>
    <t>DATA AYAH MAHASISWA</t>
  </si>
  <si>
    <t>DATA WALI MAHASISWA (JIKA AYAH DAN IBU TIDAK ADA / TIDAK BISA DIHUBUNGI)</t>
  </si>
  <si>
    <t>RENCANA STUDI KESELURUHAN</t>
  </si>
  <si>
    <t>SEMESTER 5 - TAHUN AKADEMIK 2018/2019</t>
  </si>
  <si>
    <t>SEMESTER 4 - TAHUN AKADEMIK 2017/2018</t>
  </si>
  <si>
    <t>SEMESTER 3 - TAHUN AKADEMIK 2017/2018</t>
  </si>
  <si>
    <t>SEMESTER 2 - TAHUN AKADEMIK 2016/2017</t>
  </si>
  <si>
    <t>SEMESTER 6 - TAHUN AKADEMIK 2018/2019</t>
  </si>
  <si>
    <t>SEMESTER 7 - TAHUN AKADEMIK 2019/2020</t>
  </si>
  <si>
    <t>SEMESTER 8 - TAHUN AKADEMIK 2019/2020</t>
  </si>
  <si>
    <t>Biru muda berarti contoh mata kuliah pilihan yang diambil utk memenuhi beban 148 SKS. Mahasiswa boleh menggantinya berdasarkan pilihan masing-masing.</t>
  </si>
  <si>
    <t>Kuning berarti mata kuliah tersebut akan / sudah diambil ulang di semester berikutnya. SKS mata kuliah tersebut pada kolom "Jumlah SKS sudah diambil" mesti diberi nilai "0".</t>
  </si>
  <si>
    <t>Hijau berarti pengambilan ulang mata kuliah terakhir atau dengan nilai tertinggi. SKS dan nilai mata kuliah tersebut diisi lengkap.</t>
  </si>
  <si>
    <t>Mahasiswa tahun dua mesti sudah menentukan pilihan bidang / konsentrasi ilmu yang akan didalaminya (Linguistik atau Sastra) sehingga pengisian Study Plan dilakukan berdasarkan pilihan tersebut.</t>
  </si>
  <si>
    <t xml:space="preserve">Mahasiswa yang belum menetapkan pilihan mesti mengisi kedua lembar plan, (Linguistics dan Literature) dan punya waktu menetapkan pilihan sampai semester lima (5) sebelum mengambil Ling/Lit Research Methods di semester enam (6). </t>
  </si>
  <si>
    <t>Jika ada mata kuliah pilihan yang ingin diambil tapi tidak ada di lembar Study Plan, mahasiswa cukup membuka lembar "MK Per semester Kur2011" dan mencopy-paste mata kuliah tersebut mulai dari "nama mata kuliah + kode + status + sks" ke lembar Study Plan.</t>
  </si>
  <si>
    <t xml:space="preserve">Sebagai contoh dan untuk membantu pengisian form ini oleh mahasiswa, Study Plan bidang Linguistics dan Literature sudah diisikan dengan semua mata kuliah wajib, pilihan wajib berdasarkan bidang, dan empat matakuliah pilihan sehingga jumlah SKS mencukupi 148. </t>
  </si>
  <si>
    <t>Mahasiswa bisa dan mesti memodifikasinya berdasarkan perjalanan dan rencana studi mereka sendiri namun diharapkan penyusunan mata kuliah nya tidak berubah (mata kuliah wajib didahulukan di bagian atas dan mata kuliah pilihan diurut sesudahnya).</t>
  </si>
  <si>
    <t>Dosen pembimbing mesti mengetahui cara mengisi dan membimbing mahasiswa bimbingannya untuk melakukan pengisian Study Plan.</t>
  </si>
  <si>
    <r>
      <t>Study Plan harus selalu diperbaharui (</t>
    </r>
    <r>
      <rPr>
        <i/>
        <sz val="11"/>
        <color theme="1"/>
        <rFont val="Calibri"/>
        <family val="2"/>
      </rPr>
      <t xml:space="preserve">update) </t>
    </r>
    <r>
      <rPr>
        <sz val="11"/>
        <color theme="1"/>
        <rFont val="Calibri"/>
        <family val="2"/>
      </rPr>
      <t>setiap semesternya agar menyesuaikan dengan batasan beban SKS yang bisa diambil mahasiswa dan perencanaan semua semester berikutnya sampai tamat.</t>
    </r>
  </si>
  <si>
    <t>Petunjuk Pengambilan Mata Kuliah dan Beban SKS (untuk mahasiswa BP 2017, 2016, 2015, 2014, 2013, 2012)</t>
  </si>
  <si>
    <t xml:space="preserve">Meskipun bebas memilih mata kuliah pilihan untuk memenuhi 8 SKS tersebut, mahasiswa mesti berkonsultasi dengan pembimbingnya untuk mengambil mata kuliah pilihan bidang yang sesuai dengan penelitian skripsinya. </t>
  </si>
  <si>
    <t xml:space="preserve">Untuk memenuhi beban SKS minimal 148, mahasiswa harus memenuhi 8 SKS lagi dari mata kuliah yang ada pada mata kuliah pilihan Linguistik atau Sastra (tergantung minat) dan atau mata kuliah Keterampilan (lihat lembar Komposisi MK 2011 pada Study Plan). </t>
  </si>
  <si>
    <t xml:space="preserve">Misalnya, mahasiswa yang skripsinya membahas bidang penelitian Sociolinguistics wajib mengambil mata kuliah pilihan Sociolinguistics (ENG 353). </t>
  </si>
  <si>
    <t>Contoh lain, mahasiswa yang skripsinya tentang kritik sastra dalam film wajib mengambil mata kuliah pilihan Literature and Film (ENG 471).</t>
  </si>
  <si>
    <t>Mahasiswa Jurusan Sastra Inggris harus sudah mendapatkan skor TOEFL 500 (prediction) di UPT Bahasa Unand atau IELTS Overal Band 6 di tahun ketiga / semester 6 sebagai salah satu syarat pengajuan proposal skripsi.</t>
  </si>
  <si>
    <t>Setiap mahasiswa Jurusan Sastra Inggris wajib menyelesaikan minimal 148 SKS (termasuk skripsi) sebagai syarat mendapatkan gelar Sarjana S1.</t>
  </si>
  <si>
    <t>Mahasiswa harus mendahulukan mengambil mata kuliah wajib dalam perencanaan studi per semesternya.</t>
  </si>
  <si>
    <t>Dari awal kuliah, mahasiswa harus memperhatikan dan mempertimbangkan memilih salah satu dari dua disiplin ilmu yang ada di Jurusan Sastra Inggris, yaitu Sastra atau Linguistik.</t>
  </si>
  <si>
    <t>Mulai dari semester tiga, mahasiswa harus menetapkan pilihannya dan mulai mengambil mata kuliah pilihan berdasarkan bidang ilmu yang diminati.</t>
  </si>
  <si>
    <t>Mata kuliah Pilihan Wajib Linguistik / Sastra (Kode W/L atau W/S) adalah mata kuliah yang wajib diambil setelah mahasiswa menentukan pilihan bidang ilmunya.</t>
  </si>
  <si>
    <t xml:space="preserve">Jumlah SKS semua mata kuliah wajib (termasuk pilihan wajib bidang Linguistik atau Sastra) adalah 140 SKS. </t>
  </si>
  <si>
    <t>Linguistic Research Methods**</t>
  </si>
  <si>
    <t>Literary Research Methods**</t>
  </si>
  <si>
    <t>**Mata kuliah ini wajib diambil keduanya oleh mahasiswa</t>
  </si>
  <si>
    <t>Keterangan Kode Mata Kuliah</t>
  </si>
  <si>
    <t xml:space="preserve">W </t>
  </si>
  <si>
    <r>
      <t xml:space="preserve">Mata kuliah yang </t>
    </r>
    <r>
      <rPr>
        <b/>
        <sz val="10"/>
        <color theme="1"/>
        <rFont val="Calibri"/>
        <family val="2"/>
        <scheme val="minor"/>
      </rPr>
      <t xml:space="preserve">Wajib </t>
    </r>
    <r>
      <rPr>
        <sz val="10"/>
        <color theme="1"/>
        <rFont val="Calibri"/>
        <family val="2"/>
        <scheme val="minor"/>
      </rPr>
      <t xml:space="preserve">diambil oleh </t>
    </r>
    <r>
      <rPr>
        <b/>
        <sz val="10"/>
        <color theme="1"/>
        <rFont val="Calibri"/>
        <family val="2"/>
        <scheme val="minor"/>
      </rPr>
      <t>semua mahasiswa tanpa terkecuali</t>
    </r>
  </si>
  <si>
    <r>
      <t xml:space="preserve">Mata kuliah yang </t>
    </r>
    <r>
      <rPr>
        <b/>
        <sz val="10"/>
        <color theme="1"/>
        <rFont val="Calibri"/>
        <family val="2"/>
        <scheme val="minor"/>
      </rPr>
      <t xml:space="preserve">Wajib </t>
    </r>
    <r>
      <rPr>
        <sz val="10"/>
        <color theme="1"/>
        <rFont val="Calibri"/>
        <family val="2"/>
        <scheme val="minor"/>
      </rPr>
      <t xml:space="preserve">diambil oleh semua mahasiswa </t>
    </r>
    <r>
      <rPr>
        <b/>
        <sz val="10"/>
        <color theme="1"/>
        <rFont val="Calibri"/>
        <family val="2"/>
        <scheme val="minor"/>
      </rPr>
      <t>yang memilih bidang Linguistik</t>
    </r>
  </si>
  <si>
    <r>
      <t xml:space="preserve">Mata kuliah yang </t>
    </r>
    <r>
      <rPr>
        <b/>
        <sz val="10"/>
        <color theme="1"/>
        <rFont val="Calibri"/>
        <family val="2"/>
        <scheme val="minor"/>
      </rPr>
      <t xml:space="preserve">Wajib </t>
    </r>
    <r>
      <rPr>
        <sz val="10"/>
        <color theme="1"/>
        <rFont val="Calibri"/>
        <family val="2"/>
        <scheme val="minor"/>
      </rPr>
      <t xml:space="preserve">diambil oleh semua mahasiswa </t>
    </r>
    <r>
      <rPr>
        <b/>
        <sz val="10"/>
        <color theme="1"/>
        <rFont val="Calibri"/>
        <family val="2"/>
        <scheme val="minor"/>
      </rPr>
      <t>yang memilih bidang Susastra</t>
    </r>
  </si>
  <si>
    <r>
      <t xml:space="preserve">Mata kuliah </t>
    </r>
    <r>
      <rPr>
        <b/>
        <sz val="10"/>
        <color theme="1"/>
        <rFont val="Calibri"/>
        <family val="2"/>
        <scheme val="minor"/>
      </rPr>
      <t xml:space="preserve">Pilihan </t>
    </r>
    <r>
      <rPr>
        <sz val="10"/>
        <color theme="1"/>
        <rFont val="Calibri"/>
        <family val="2"/>
        <scheme val="minor"/>
      </rPr>
      <t xml:space="preserve">yang boleh diambil oleh mahasiswa </t>
    </r>
    <r>
      <rPr>
        <b/>
        <sz val="10"/>
        <color theme="1"/>
        <rFont val="Calibri"/>
        <family val="2"/>
        <scheme val="minor"/>
      </rPr>
      <t>yang memilih bidang Linguistik</t>
    </r>
  </si>
  <si>
    <r>
      <t xml:space="preserve">Mata kuliah </t>
    </r>
    <r>
      <rPr>
        <b/>
        <sz val="10"/>
        <color theme="1"/>
        <rFont val="Calibri"/>
        <family val="2"/>
        <scheme val="minor"/>
      </rPr>
      <t xml:space="preserve">Pilihan </t>
    </r>
    <r>
      <rPr>
        <sz val="10"/>
        <color theme="1"/>
        <rFont val="Calibri"/>
        <family val="2"/>
        <scheme val="minor"/>
      </rPr>
      <t xml:space="preserve">yang boleh diambil oleh mahasiswa </t>
    </r>
    <r>
      <rPr>
        <b/>
        <sz val="10"/>
        <color theme="1"/>
        <rFont val="Calibri"/>
        <family val="2"/>
        <scheme val="minor"/>
      </rPr>
      <t>yang memilih bidang Susastra</t>
    </r>
  </si>
  <si>
    <r>
      <t xml:space="preserve">Mata kuliah </t>
    </r>
    <r>
      <rPr>
        <b/>
        <sz val="10"/>
        <color theme="1"/>
        <rFont val="Calibri"/>
        <family val="2"/>
        <scheme val="minor"/>
      </rPr>
      <t xml:space="preserve">Pilihan </t>
    </r>
    <r>
      <rPr>
        <sz val="10"/>
        <color theme="1"/>
        <rFont val="Calibri"/>
        <family val="2"/>
        <scheme val="minor"/>
      </rPr>
      <t xml:space="preserve">yang boleh diambil oleh mahasiswa </t>
    </r>
    <r>
      <rPr>
        <b/>
        <sz val="10"/>
        <color theme="1"/>
        <rFont val="Calibri"/>
        <family val="2"/>
        <scheme val="minor"/>
      </rPr>
      <t>yang memilih bidang Linguistik atau Susastra</t>
    </r>
  </si>
  <si>
    <t>Keterangan warna</t>
  </si>
  <si>
    <t>Tidak berwarna berarti semua mata kuliah pilihan yang bisa dipilih dan diambil untuk memenuhi 148 SKS</t>
  </si>
  <si>
    <t>Untuk menambah mata kuliah baru, mahasiswa bisa copy &amp; paste barisan "nama mata kuliah, kode, status, sks, dan prasyarat" dari lembar MK Per Semester Kur2011 ke lembar Study Plannya.</t>
  </si>
  <si>
    <t>SEMESTER 1 - TAHUN AKADEMIK 2016/2017 (sekedar contoh dan silahkan diisi mahasiswa)</t>
  </si>
  <si>
    <t>Ubah dan sesuaikan tahun akademik yang ada sekarang dengan tahun akademik anda.</t>
  </si>
  <si>
    <t>Dilarang menambah atau menghapus kolom atau baris yang ada.</t>
  </si>
  <si>
    <t xml:space="preserve">Mahasiswa yang berencana mengulang satu matakuliah mesti memberi nilai '0' pada kolom "Jumlah SKS yang sudah diambil" pada pengambilan sebelumnya. </t>
  </si>
  <si>
    <t>Kolom SKS tersebut diisi pada semester dimana matakuliah tersebut terakhir diambil atau di semester dimana mata kuliah itu mendapat nilai tertinggi.</t>
  </si>
  <si>
    <t>Petunjuk Teknis Penting!!!</t>
  </si>
  <si>
    <r>
      <t xml:space="preserve">Mahasiswa hanya mengisi baris dan kolom yang sudah ada, yaitu </t>
    </r>
    <r>
      <rPr>
        <b/>
        <sz val="10"/>
        <color theme="1"/>
        <rFont val="Arial"/>
        <family val="2"/>
      </rPr>
      <t>"nama mata kuliah"</t>
    </r>
    <r>
      <rPr>
        <sz val="10"/>
        <color theme="1"/>
        <rFont val="Arial"/>
        <family val="2"/>
      </rPr>
      <t xml:space="preserve">, </t>
    </r>
    <r>
      <rPr>
        <b/>
        <sz val="10"/>
        <color theme="1"/>
        <rFont val="Arial"/>
        <family val="2"/>
      </rPr>
      <t>'kode'</t>
    </r>
    <r>
      <rPr>
        <sz val="10"/>
        <color theme="1"/>
        <rFont val="Arial"/>
        <family val="2"/>
      </rPr>
      <t xml:space="preserve">, </t>
    </r>
    <r>
      <rPr>
        <b/>
        <sz val="10"/>
        <color theme="1"/>
        <rFont val="Arial"/>
        <family val="2"/>
      </rPr>
      <t>'status'</t>
    </r>
    <r>
      <rPr>
        <sz val="10"/>
        <color theme="1"/>
        <rFont val="Arial"/>
        <family val="2"/>
      </rPr>
      <t xml:space="preserve">, </t>
    </r>
    <r>
      <rPr>
        <b/>
        <sz val="10"/>
        <color theme="1"/>
        <rFont val="Arial"/>
        <family val="2"/>
      </rPr>
      <t>'sks'</t>
    </r>
    <r>
      <rPr>
        <sz val="10"/>
        <color theme="1"/>
        <rFont val="Arial"/>
        <family val="2"/>
      </rPr>
      <t xml:space="preserve">, </t>
    </r>
    <r>
      <rPr>
        <b/>
        <sz val="10"/>
        <color theme="1"/>
        <rFont val="Arial"/>
        <family val="2"/>
      </rPr>
      <t>'prasyarat'</t>
    </r>
    <r>
      <rPr>
        <sz val="10"/>
        <color theme="1"/>
        <rFont val="Arial"/>
        <family val="2"/>
      </rPr>
      <t xml:space="preserve">, dan </t>
    </r>
    <r>
      <rPr>
        <b/>
        <sz val="10"/>
        <color theme="1"/>
        <rFont val="Arial"/>
        <family val="2"/>
      </rPr>
      <t>'nilai'</t>
    </r>
    <r>
      <rPr>
        <sz val="10"/>
        <color theme="1"/>
        <rFont val="Arial"/>
        <family val="2"/>
      </rPr>
      <t xml:space="preserve"> pada tiga kolom perkiraan nilai yang ada.</t>
    </r>
  </si>
  <si>
    <t>Nilai yang sudah diterima di KHS harus diisikan ke dalam kolom "Perhitungan IPK sebenarnya".</t>
  </si>
  <si>
    <t>Nilai "Perhitungan IPK Sebenarnya" untuk mata kuliah di semester yang direncanakan harus dikosongkan saja.</t>
  </si>
  <si>
    <t>Nilai untuk Kolom "IPK Perkiraan - Top Prediction" dan "IPK Perkiraan - Low Prediction" harap diisi untuk memperkirakan IP dan IPK.</t>
  </si>
  <si>
    <t>Sebelum mengisi KRS Online untuk disetujui pembimbing akademik, semua mahasiswa termasuk mahasiswa baru mesti mengirimkan Study Plan terakhirnya kepada pembimbing akademiknya masing-masing dan bertemu untuk melakukan konsultasi.</t>
  </si>
  <si>
    <t>Setelah berkonsultasi dan Study Plannya disetujui, mahasiswa dapat mengirim ulang Study Plan terakhirnya (yang sudah direvisi berdasarkan saran Dosen PA) kepada pembimbing akademik dan Ketua Jurusan di "sasingunand@gmail.com".</t>
  </si>
  <si>
    <t>Ambil 1</t>
  </si>
  <si>
    <t>Ambil 2</t>
  </si>
  <si>
    <t>Ambil 3</t>
  </si>
  <si>
    <t>Ambil 4</t>
  </si>
  <si>
    <t>PENYELESAIAN / PENGAMBILAN MATAKULIAH</t>
  </si>
  <si>
    <t>WAJIB DIISI MAHASISWA!!!!</t>
  </si>
  <si>
    <t>SEMESTER 4 - TAHUN AKADEMIK …</t>
  </si>
  <si>
    <t>SEMESTER 5 - TAHUN AKADEMIK …</t>
  </si>
  <si>
    <t>SEMESTER 6 - TAHUN AKADEMIK …</t>
  </si>
  <si>
    <t>SEMESTER 7 - TAHUN AKADEMIK …</t>
  </si>
  <si>
    <t>SEMESTER 8 - TAHUN AKADEMIK …</t>
  </si>
  <si>
    <t>SEMESTER 9 - TAHUN AKADEMIK …</t>
  </si>
  <si>
    <t>SEMESTER 10 - TAHUN AKADEMIK …</t>
  </si>
  <si>
    <t>SEMESTER 11 - TAHUN AKADEMIK …</t>
  </si>
  <si>
    <t>SEMESTER 12 - TAHUN AKADEMIK …</t>
  </si>
  <si>
    <t>SEMESTER 13 - TAHUN AKADEMIK …</t>
  </si>
  <si>
    <t>SEMESTER 14 - TAHUN AKADEMIK …</t>
  </si>
  <si>
    <t>SEMESTER 2 - TAHUN AKADEMIK …</t>
  </si>
  <si>
    <t>SEMESTER 3 - TAHUN AKADEMIK …</t>
  </si>
  <si>
    <r>
      <t>Untuk menambah mata kuliah baru, mahasiswa bisa copy &amp; paste barisan "nama mata kuliah, kode, status, sks, dan prasyarat" dari lembar "</t>
    </r>
    <r>
      <rPr>
        <b/>
        <sz val="10"/>
        <color theme="1"/>
        <rFont val="Arial"/>
        <family val="2"/>
      </rPr>
      <t>MK Per Semester Kur2011"</t>
    </r>
    <r>
      <rPr>
        <sz val="10"/>
        <color theme="1"/>
        <rFont val="Arial"/>
        <family val="2"/>
      </rPr>
      <t xml:space="preserve"> ke lembar Study Plannya.</t>
    </r>
  </si>
  <si>
    <r>
      <t>Nilai yang sudah diterima di KHS harus diisikan ke dalam kolom "</t>
    </r>
    <r>
      <rPr>
        <b/>
        <sz val="10"/>
        <color theme="1"/>
        <rFont val="Arial"/>
        <family val="2"/>
      </rPr>
      <t>Perhitungan IPK sebenarnya</t>
    </r>
    <r>
      <rPr>
        <sz val="10"/>
        <color theme="1"/>
        <rFont val="Arial"/>
        <family val="2"/>
      </rPr>
      <t>".</t>
    </r>
  </si>
  <si>
    <r>
      <t>Nilai untuk Kolom "</t>
    </r>
    <r>
      <rPr>
        <b/>
        <sz val="10"/>
        <color theme="1"/>
        <rFont val="Arial"/>
        <family val="2"/>
      </rPr>
      <t>IPK Perkiraan - Top Prediction</t>
    </r>
    <r>
      <rPr>
        <sz val="10"/>
        <color theme="1"/>
        <rFont val="Arial"/>
        <family val="2"/>
      </rPr>
      <t>" dan "</t>
    </r>
    <r>
      <rPr>
        <b/>
        <sz val="10"/>
        <color theme="1"/>
        <rFont val="Arial"/>
        <family val="2"/>
      </rPr>
      <t>IPK Perkiraan - Low Prediction</t>
    </r>
    <r>
      <rPr>
        <sz val="10"/>
        <color theme="1"/>
        <rFont val="Arial"/>
        <family val="2"/>
      </rPr>
      <t>" harap diisi untuk memperkirakan IP dan IPK.</t>
    </r>
  </si>
  <si>
    <r>
      <t>Mahasiswa yang berencana mengulang satu matakuliah mesti memberi nilai '0' pada kolom "</t>
    </r>
    <r>
      <rPr>
        <b/>
        <sz val="10"/>
        <color theme="1"/>
        <rFont val="Arial"/>
        <family val="2"/>
      </rPr>
      <t>Jumlah SKS yang sudah diambil</t>
    </r>
    <r>
      <rPr>
        <sz val="10"/>
        <color theme="1"/>
        <rFont val="Arial"/>
        <family val="2"/>
      </rPr>
      <t xml:space="preserve">" pada pengambilan sebelumnya. </t>
    </r>
  </si>
  <si>
    <r>
      <t xml:space="preserve">Mahasiswa mesti </t>
    </r>
    <r>
      <rPr>
        <b/>
        <sz val="11"/>
        <color theme="1"/>
        <rFont val="Calibri"/>
        <family val="2"/>
        <scheme val="minor"/>
      </rPr>
      <t>menyimpan ulang (</t>
    </r>
    <r>
      <rPr>
        <b/>
        <i/>
        <sz val="11"/>
        <color theme="1"/>
        <rFont val="Calibri"/>
        <family val="2"/>
        <scheme val="minor"/>
      </rPr>
      <t>save as</t>
    </r>
    <r>
      <rPr>
        <b/>
        <sz val="11"/>
        <color theme="1"/>
        <rFont val="Calibri"/>
        <family val="2"/>
        <scheme val="minor"/>
      </rPr>
      <t xml:space="preserve">) </t>
    </r>
    <r>
      <rPr>
        <sz val="11"/>
        <color theme="1"/>
        <rFont val="Calibri"/>
        <family val="2"/>
        <scheme val="minor"/>
      </rPr>
      <t xml:space="preserve">Template MS Excel Study Plan ini dalam format MS Excel standar dengan format nama: "BP + nama + Study Plan Semester dan tahun yg KHS nya akan disetujui ", misalnya </t>
    </r>
    <r>
      <rPr>
        <b/>
        <sz val="11"/>
        <color theme="1"/>
        <rFont val="Calibri"/>
        <family val="2"/>
        <scheme val="minor"/>
      </rPr>
      <t xml:space="preserve">"1510731099-hanafi- Study Plan Odd 2018" </t>
    </r>
    <r>
      <rPr>
        <sz val="11"/>
        <color theme="1"/>
        <rFont val="Calibri"/>
        <family val="2"/>
        <scheme val="minor"/>
      </rPr>
      <t xml:space="preserve">(untuk semester ganjil 2018/2019) atau </t>
    </r>
    <r>
      <rPr>
        <b/>
        <sz val="11"/>
        <color theme="1"/>
        <rFont val="Calibri"/>
        <family val="2"/>
        <scheme val="minor"/>
      </rPr>
      <t xml:space="preserve">"1510731099-hanafi- Study Plan Even 2019" </t>
    </r>
    <r>
      <rPr>
        <sz val="11"/>
        <color theme="1"/>
        <rFont val="Calibri"/>
        <family val="2"/>
        <scheme val="minor"/>
      </rPr>
      <t>(untuk semester genap 2018/2019).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</si>
</sst>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color theme="1"/>
      <name val="Arial"/>
      <family val="2"/>
    </font>
    <font>
      <sz val="10"/>
      <color rgb="FF000000"/>
      <name val="Arial"/>
      <family val="2"/>
    </font>
    <font>
      <sz val="10"/>
      <name val="Arial"/>
      <family val="2"/>
    </font>
    <font>
      <b/>
      <sz val="10"/>
      <color theme="1"/>
      <name val="Arial"/>
      <family val="2"/>
    </font>
    <font>
      <b/>
      <sz val="11"/>
      <color theme="1"/>
      <name val="Calibri"/>
      <family val="2"/>
      <scheme val="minor"/>
    </font>
    <font>
      <sz val="11"/>
      <color theme="1"/>
      <name val="Calibri"/>
      <family val="2"/>
    </font>
    <font>
      <i/>
      <sz val="11"/>
      <color theme="1"/>
      <name val="Calibri"/>
      <family val="2"/>
    </font>
    <font>
      <b/>
      <sz val="11"/>
      <color theme="1"/>
      <name val="Calibri"/>
      <family val="2"/>
    </font>
    <font>
      <b/>
      <u/>
      <sz val="11"/>
      <color theme="1"/>
      <name val="Calibri"/>
      <family val="2"/>
      <scheme val="minor"/>
    </font>
    <font>
      <b/>
      <u/>
      <sz val="11"/>
      <color theme="1"/>
      <name val="Calibri"/>
      <family val="2"/>
    </font>
    <font>
      <sz val="10"/>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i/>
      <sz val="10"/>
      <color rgb="FF000000"/>
      <name val="Calibri"/>
      <family val="2"/>
      <scheme val="minor"/>
    </font>
    <font>
      <b/>
      <sz val="10"/>
      <color rgb="FF000000"/>
      <name val="Calibri"/>
      <family val="2"/>
      <scheme val="minor"/>
    </font>
    <font>
      <sz val="11"/>
      <color theme="1"/>
      <name val="Arial"/>
      <family val="2"/>
    </font>
    <font>
      <b/>
      <sz val="10"/>
      <color theme="0"/>
      <name val="Arial"/>
      <family val="2"/>
    </font>
    <font>
      <u/>
      <sz val="12.65"/>
      <color theme="10"/>
      <name val="Calibri"/>
      <family val="2"/>
    </font>
    <font>
      <sz val="12"/>
      <color theme="1"/>
      <name val="Calibri"/>
      <family val="2"/>
      <scheme val="minor"/>
    </font>
    <font>
      <sz val="12"/>
      <color theme="1"/>
      <name val="Calibri"/>
      <family val="2"/>
    </font>
    <font>
      <b/>
      <sz val="18"/>
      <color theme="1"/>
      <name val="Arial Black"/>
      <family val="2"/>
    </font>
    <font>
      <b/>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5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2" fillId="0" borderId="0" xfId="0" applyFont="1" applyBorder="1" applyAlignment="1">
      <alignment horizontal="center"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xf numFmtId="49" fontId="0" fillId="0" borderId="0" xfId="0" applyNumberFormat="1" applyFont="1"/>
    <xf numFmtId="49" fontId="0" fillId="0" borderId="0" xfId="0" applyNumberFormat="1"/>
    <xf numFmtId="49" fontId="0" fillId="0" borderId="0" xfId="0" applyNumberFormat="1" applyAlignment="1">
      <alignment wrapTex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xf numFmtId="0" fontId="1" fillId="0" borderId="10" xfId="0" applyFont="1" applyFill="1" applyBorder="1" applyAlignment="1">
      <alignment horizontal="center" vertical="center"/>
    </xf>
    <xf numFmtId="0" fontId="1" fillId="0" borderId="10" xfId="0" applyFont="1" applyFill="1" applyBorder="1"/>
    <xf numFmtId="2" fontId="1" fillId="0" borderId="0" xfId="0" applyNumberFormat="1" applyFont="1" applyAlignment="1">
      <alignment horizontal="center"/>
    </xf>
    <xf numFmtId="2" fontId="1" fillId="0" borderId="0" xfId="0" applyNumberFormat="1" applyFont="1" applyBorder="1" applyAlignment="1">
      <alignment horizontal="center"/>
    </xf>
    <xf numFmtId="0" fontId="1" fillId="0" borderId="9" xfId="0" applyFont="1" applyBorder="1"/>
    <xf numFmtId="0" fontId="1"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1" fillId="0" borderId="1" xfId="0" applyFont="1" applyBorder="1" applyAlignment="1">
      <alignment horizontal="center" vertical="center" wrapText="1"/>
    </xf>
    <xf numFmtId="0" fontId="2" fillId="0" borderId="1" xfId="0" applyFont="1" applyFill="1" applyBorder="1" applyAlignment="1">
      <alignment vertical="center"/>
    </xf>
    <xf numFmtId="0" fontId="1" fillId="0" borderId="1" xfId="0" applyFont="1" applyBorder="1" applyAlignment="1">
      <alignment horizontal="left" vertical="center"/>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2" fontId="1" fillId="0" borderId="8"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xf>
    <xf numFmtId="0" fontId="1"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1" fillId="3" borderId="1" xfId="0" applyFont="1" applyFill="1" applyBorder="1"/>
    <xf numFmtId="0" fontId="1" fillId="3" borderId="1" xfId="0" applyFont="1" applyFill="1" applyBorder="1" applyAlignment="1">
      <alignment horizontal="center" wrapText="1"/>
    </xf>
    <xf numFmtId="0" fontId="2" fillId="3" borderId="1" xfId="0" applyFont="1" applyFill="1" applyBorder="1" applyAlignment="1">
      <alignment vertical="top"/>
    </xf>
    <xf numFmtId="0" fontId="2"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center"/>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3" borderId="1" xfId="0" applyFont="1" applyFill="1" applyBorder="1" applyAlignment="1">
      <alignment horizontal="left" vertical="top"/>
    </xf>
    <xf numFmtId="0" fontId="2" fillId="0" borderId="1" xfId="0" applyFont="1" applyFill="1" applyBorder="1" applyAlignment="1">
      <alignment vertical="top"/>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2" borderId="1" xfId="0" applyFont="1" applyFill="1" applyBorder="1" applyAlignment="1">
      <alignment horizontal="center" vertical="center"/>
    </xf>
    <xf numFmtId="0" fontId="1" fillId="0" borderId="0" xfId="0" applyFont="1" applyFill="1" applyAlignment="1">
      <alignment horizontal="left" vertical="center"/>
    </xf>
    <xf numFmtId="0" fontId="2" fillId="2" borderId="1" xfId="0" applyFont="1" applyFill="1" applyBorder="1" applyAlignment="1">
      <alignment vertical="top"/>
    </xf>
    <xf numFmtId="0" fontId="2" fillId="2" borderId="1" xfId="0" applyFont="1" applyFill="1" applyBorder="1" applyAlignment="1">
      <alignment horizontal="center"/>
    </xf>
    <xf numFmtId="0" fontId="2" fillId="2" borderId="1" xfId="0" applyFont="1" applyFill="1" applyBorder="1" applyAlignment="1">
      <alignment horizontal="center" vertical="top" wrapText="1"/>
    </xf>
    <xf numFmtId="0" fontId="0" fillId="0" borderId="0" xfId="0"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0" borderId="0" xfId="0" applyFont="1" applyAlignment="1">
      <alignment horizontal="left" vertical="center"/>
    </xf>
    <xf numFmtId="0" fontId="1" fillId="2" borderId="1" xfId="0" applyFont="1" applyFill="1" applyBorder="1"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1" xfId="0" applyFont="1" applyFill="1" applyBorder="1" applyAlignment="1">
      <alignment vertical="center"/>
    </xf>
    <xf numFmtId="0" fontId="1" fillId="3" borderId="5" xfId="0" applyFont="1" applyFill="1" applyBorder="1" applyAlignment="1">
      <alignment horizontal="center" vertical="center"/>
    </xf>
    <xf numFmtId="49" fontId="1" fillId="3" borderId="4" xfId="0" applyNumberFormat="1" applyFont="1" applyFill="1" applyBorder="1" applyAlignment="1">
      <alignment horizontal="center" vertical="center"/>
    </xf>
    <xf numFmtId="0" fontId="1" fillId="3" borderId="8" xfId="0" applyFont="1" applyFill="1" applyBorder="1" applyAlignment="1">
      <alignment horizontal="center" vertical="center"/>
    </xf>
    <xf numFmtId="0" fontId="1" fillId="2" borderId="0" xfId="0" applyFont="1" applyFill="1" applyAlignment="1">
      <alignment horizontal="center"/>
    </xf>
    <xf numFmtId="0" fontId="1" fillId="3" borderId="0" xfId="0" applyFont="1" applyFill="1" applyAlignment="1">
      <alignment horizontal="center"/>
    </xf>
    <xf numFmtId="0" fontId="1" fillId="0" borderId="8" xfId="0" applyFont="1" applyBorder="1" applyAlignment="1">
      <alignment horizontal="center" vertical="center" wrapText="1"/>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0" fontId="11" fillId="2" borderId="1" xfId="0" applyFont="1" applyFill="1" applyBorder="1" applyAlignment="1">
      <alignment horizontal="center"/>
    </xf>
    <xf numFmtId="0" fontId="11" fillId="0" borderId="0" xfId="0" applyFont="1" applyAlignment="1">
      <alignment horizontal="center"/>
    </xf>
    <xf numFmtId="0" fontId="1" fillId="0" borderId="3" xfId="0" applyFont="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5" xfId="0" applyFont="1" applyFill="1" applyBorder="1" applyAlignment="1">
      <alignment horizontal="center"/>
    </xf>
    <xf numFmtId="0" fontId="2" fillId="0" borderId="5"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center" vertical="center"/>
    </xf>
    <xf numFmtId="49" fontId="1" fillId="0" borderId="6"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2" fontId="1" fillId="0" borderId="0" xfId="0" applyNumberFormat="1" applyFont="1" applyFill="1" applyAlignment="1">
      <alignment horizontal="center"/>
    </xf>
    <xf numFmtId="49"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1" xfId="0" applyFont="1" applyFill="1" applyBorder="1" applyAlignment="1">
      <alignment horizontal="justify" vertical="center"/>
    </xf>
    <xf numFmtId="0" fontId="0" fillId="0" borderId="1" xfId="0" applyFill="1" applyBorder="1" applyAlignment="1">
      <alignment horizontal="center" vertical="top" wrapText="1"/>
    </xf>
    <xf numFmtId="2" fontId="1" fillId="0" borderId="0" xfId="0" applyNumberFormat="1" applyFont="1" applyFill="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2" fillId="2" borderId="1" xfId="0" applyFont="1" applyFill="1" applyBorder="1" applyAlignment="1">
      <alignment horizontal="left" vertical="center"/>
    </xf>
    <xf numFmtId="0" fontId="0" fillId="0" borderId="1" xfId="0" applyBorder="1" applyAlignment="1">
      <alignment horizontal="center" vertical="top" wrapText="1"/>
    </xf>
    <xf numFmtId="0" fontId="0" fillId="0" borderId="1" xfId="0" applyFill="1" applyBorder="1" applyAlignment="1">
      <alignment horizontal="center"/>
    </xf>
    <xf numFmtId="0" fontId="1" fillId="3" borderId="1" xfId="0" applyFont="1" applyFill="1" applyBorder="1" applyAlignment="1">
      <alignment vertical="center"/>
    </xf>
    <xf numFmtId="0" fontId="2" fillId="3" borderId="1" xfId="0" applyFont="1" applyFill="1" applyBorder="1" applyAlignment="1">
      <alignment horizontal="justify"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xf>
    <xf numFmtId="0" fontId="12" fillId="0" borderId="1" xfId="0" applyFont="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4" fillId="3" borderId="1" xfId="0" applyFont="1" applyFill="1" applyBorder="1" applyAlignment="1">
      <alignment horizontal="left" vertical="center"/>
    </xf>
    <xf numFmtId="0" fontId="11" fillId="3" borderId="1" xfId="0" applyFont="1" applyFill="1" applyBorder="1"/>
    <xf numFmtId="0" fontId="11" fillId="3" borderId="1" xfId="0" applyFont="1" applyFill="1" applyBorder="1" applyAlignment="1">
      <alignment horizontal="center" wrapText="1"/>
    </xf>
    <xf numFmtId="0" fontId="15" fillId="3" borderId="1" xfId="0" applyFont="1" applyFill="1" applyBorder="1" applyAlignment="1">
      <alignment horizontal="left"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1" fillId="0" borderId="0" xfId="0" applyFont="1" applyBorder="1" applyAlignment="1">
      <alignment horizontal="left"/>
    </xf>
    <xf numFmtId="0" fontId="15" fillId="3" borderId="1" xfId="0" applyFont="1" applyFill="1" applyBorder="1" applyAlignment="1">
      <alignment horizontal="left" vertical="top"/>
    </xf>
    <xf numFmtId="0" fontId="15" fillId="3" borderId="1" xfId="0" applyFont="1" applyFill="1" applyBorder="1" applyAlignment="1">
      <alignment vertical="top"/>
    </xf>
    <xf numFmtId="0" fontId="15" fillId="3" borderId="1" xfId="0" applyFont="1" applyFill="1" applyBorder="1" applyAlignment="1">
      <alignment horizontal="center"/>
    </xf>
    <xf numFmtId="0" fontId="15" fillId="3" borderId="1" xfId="0" applyFont="1" applyFill="1" applyBorder="1" applyAlignment="1">
      <alignment horizontal="center" vertical="top" wrapText="1"/>
    </xf>
    <xf numFmtId="0" fontId="15" fillId="3" borderId="1" xfId="0" applyFont="1" applyFill="1" applyBorder="1" applyAlignment="1">
      <alignment horizontal="justify" vertical="top"/>
    </xf>
    <xf numFmtId="0" fontId="15" fillId="3" borderId="1" xfId="0" applyFont="1" applyFill="1" applyBorder="1" applyAlignment="1">
      <alignment horizontal="center" vertical="top"/>
    </xf>
    <xf numFmtId="0" fontId="11" fillId="2" borderId="1" xfId="0" applyFont="1" applyFill="1" applyBorder="1" applyAlignment="1">
      <alignment horizontal="center" vertical="center"/>
    </xf>
    <xf numFmtId="0" fontId="15" fillId="2" borderId="1" xfId="0" applyFont="1" applyFill="1" applyBorder="1" applyAlignment="1">
      <alignment vertical="top"/>
    </xf>
    <xf numFmtId="0" fontId="15" fillId="2" borderId="1" xfId="0" applyFont="1" applyFill="1" applyBorder="1" applyAlignment="1">
      <alignment horizontal="center"/>
    </xf>
    <xf numFmtId="0" fontId="15" fillId="2" borderId="1" xfId="0" applyFont="1" applyFill="1" applyBorder="1" applyAlignment="1">
      <alignment horizontal="center" vertical="top" wrapText="1"/>
    </xf>
    <xf numFmtId="0" fontId="15" fillId="2"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top"/>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vertical="top"/>
    </xf>
    <xf numFmtId="0" fontId="15"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applyAlignment="1">
      <alignment horizontal="center" vertical="top" wrapText="1"/>
    </xf>
    <xf numFmtId="0" fontId="15" fillId="0" borderId="1" xfId="0" applyFont="1" applyBorder="1" applyAlignment="1">
      <alignment horizontal="justify" vertical="top"/>
    </xf>
    <xf numFmtId="0" fontId="11" fillId="0" borderId="1" xfId="0" applyFont="1" applyBorder="1" applyAlignment="1">
      <alignment horizontal="center" vertical="top" wrapText="1"/>
    </xf>
    <xf numFmtId="0" fontId="15" fillId="0" borderId="1" xfId="0" applyFont="1" applyBorder="1" applyAlignment="1">
      <alignment horizontal="left" vertical="center"/>
    </xf>
    <xf numFmtId="0" fontId="11" fillId="0" borderId="1" xfId="0" applyFont="1" applyBorder="1"/>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1" fillId="3" borderId="0" xfId="0" applyFont="1" applyFill="1" applyAlignment="1">
      <alignment horizontal="center" vertical="center"/>
    </xf>
    <xf numFmtId="0" fontId="11" fillId="0" borderId="0" xfId="0" applyFont="1" applyFill="1" applyAlignment="1">
      <alignment horizontal="left" vertical="center"/>
    </xf>
    <xf numFmtId="0" fontId="11" fillId="2" borderId="0" xfId="0" applyFont="1" applyFill="1" applyAlignment="1">
      <alignment horizontal="center" vertical="center"/>
    </xf>
    <xf numFmtId="0" fontId="1" fillId="3" borderId="0" xfId="0" applyFont="1" applyFill="1" applyAlignment="1">
      <alignment horizontal="left" vertical="center"/>
    </xf>
    <xf numFmtId="0" fontId="1" fillId="7" borderId="0" xfId="0" applyFont="1" applyFill="1" applyAlignment="1">
      <alignment horizontal="left" vertical="center"/>
    </xf>
    <xf numFmtId="0" fontId="1" fillId="3" borderId="0" xfId="0" applyFont="1" applyFill="1" applyBorder="1" applyAlignment="1">
      <alignment horizontal="center" vertical="center"/>
    </xf>
    <xf numFmtId="0" fontId="1" fillId="6" borderId="0" xfId="0" applyFont="1" applyFill="1" applyBorder="1" applyAlignment="1">
      <alignment horizontal="center" vertical="center"/>
    </xf>
    <xf numFmtId="0" fontId="3" fillId="6" borderId="0" xfId="0" applyFont="1" applyFill="1" applyAlignment="1">
      <alignment horizontal="left" vertical="center"/>
    </xf>
    <xf numFmtId="0" fontId="1" fillId="7" borderId="0" xfId="0" applyFont="1" applyFill="1" applyBorder="1" applyAlignment="1">
      <alignment horizontal="center" vertical="center"/>
    </xf>
    <xf numFmtId="0" fontId="1" fillId="3" borderId="0" xfId="0" applyFont="1" applyFill="1" applyBorder="1"/>
    <xf numFmtId="49" fontId="0" fillId="0" borderId="0" xfId="0" applyNumberFormat="1" applyAlignment="1">
      <alignment horizontal="center" vertical="center"/>
    </xf>
    <xf numFmtId="49" fontId="0" fillId="0" borderId="1" xfId="0" applyNumberFormat="1" applyBorder="1"/>
    <xf numFmtId="0" fontId="0" fillId="0" borderId="1" xfId="0" applyBorder="1" applyAlignment="1">
      <alignment horizontal="left" vertical="center"/>
    </xf>
    <xf numFmtId="49" fontId="0" fillId="0" borderId="1" xfId="0" applyNumberFormat="1" applyFont="1" applyBorder="1"/>
    <xf numFmtId="49" fontId="0" fillId="0" borderId="1" xfId="0" applyNumberFormat="1" applyBorder="1" applyAlignment="1">
      <alignment vertical="center"/>
    </xf>
    <xf numFmtId="0" fontId="20" fillId="0" borderId="0" xfId="1" applyAlignment="1" applyProtection="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left" vertical="center"/>
    </xf>
    <xf numFmtId="0" fontId="2" fillId="4" borderId="1" xfId="0" applyFont="1" applyFill="1" applyBorder="1" applyAlignment="1">
      <alignment vertical="top"/>
    </xf>
    <xf numFmtId="0" fontId="1" fillId="4" borderId="1" xfId="0" applyFont="1" applyFill="1" applyBorder="1" applyAlignment="1">
      <alignment horizontal="center" vertical="center" wrapText="1"/>
    </xf>
    <xf numFmtId="0" fontId="1" fillId="4" borderId="0" xfId="0" applyFont="1" applyFill="1" applyAlignment="1">
      <alignment horizontal="center"/>
    </xf>
    <xf numFmtId="0" fontId="1" fillId="0" borderId="1" xfId="0" applyFont="1" applyFill="1" applyBorder="1" applyAlignment="1">
      <alignment horizontal="left" vertical="center"/>
    </xf>
    <xf numFmtId="49" fontId="1" fillId="6" borderId="4" xfId="0" applyNumberFormat="1" applyFont="1" applyFill="1" applyBorder="1" applyAlignment="1">
      <alignment horizontal="center" vertical="center"/>
    </xf>
    <xf numFmtId="49" fontId="1" fillId="7" borderId="4"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1"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6" fillId="0" borderId="0" xfId="0" applyFont="1" applyAlignment="1">
      <alignment horizontal="left" vertical="center" wrapText="1"/>
    </xf>
    <xf numFmtId="0" fontId="13" fillId="3" borderId="1" xfId="0" applyFont="1" applyFill="1" applyBorder="1" applyAlignment="1">
      <alignment horizontal="center" vertical="center"/>
    </xf>
    <xf numFmtId="0" fontId="21" fillId="0" borderId="0" xfId="0" applyFont="1" applyAlignment="1">
      <alignment horizontal="left"/>
    </xf>
    <xf numFmtId="0" fontId="22" fillId="0" borderId="0" xfId="0" applyFont="1" applyAlignment="1">
      <alignment horizontal="left" vertical="center" wrapText="1" indent="2"/>
    </xf>
    <xf numFmtId="0" fontId="22" fillId="0" borderId="0" xfId="0" applyNumberFormat="1" applyFont="1" applyAlignment="1">
      <alignment horizontal="left" vertical="center" wrapText="1" indent="2"/>
    </xf>
    <xf numFmtId="0" fontId="11" fillId="0" borderId="1" xfId="0" applyFont="1" applyBorder="1" applyAlignment="1">
      <alignment horizontal="center" vertical="center" wrapText="1"/>
    </xf>
    <xf numFmtId="0" fontId="13" fillId="0" borderId="1" xfId="0" applyFont="1" applyBorder="1" applyAlignment="1">
      <alignment horizontal="center"/>
    </xf>
    <xf numFmtId="0" fontId="11" fillId="0" borderId="3" xfId="0" applyFont="1" applyBorder="1" applyAlignment="1">
      <alignment horizontal="center" vertical="center"/>
    </xf>
    <xf numFmtId="0" fontId="12" fillId="0" borderId="3" xfId="0" applyFont="1" applyBorder="1" applyAlignment="1">
      <alignment horizontal="left" vertical="center"/>
    </xf>
    <xf numFmtId="0" fontId="11" fillId="0" borderId="3" xfId="0" applyFont="1" applyBorder="1" applyAlignment="1">
      <alignment horizontal="center"/>
    </xf>
    <xf numFmtId="0" fontId="11" fillId="0" borderId="2" xfId="0" applyFont="1" applyBorder="1" applyAlignment="1">
      <alignment horizontal="center" vertical="center"/>
    </xf>
    <xf numFmtId="0" fontId="16" fillId="0" borderId="3" xfId="0" applyFont="1" applyBorder="1" applyAlignment="1">
      <alignment vertical="top"/>
    </xf>
    <xf numFmtId="0" fontId="1" fillId="0" borderId="1" xfId="0" applyFont="1" applyBorder="1" applyAlignment="1">
      <alignment horizontal="center" vertical="center"/>
    </xf>
    <xf numFmtId="0" fontId="4" fillId="0" borderId="0" xfId="0" applyFont="1" applyAlignment="1">
      <alignment horizontal="left"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4" fillId="0" borderId="1" xfId="0" applyFont="1" applyBorder="1" applyAlignment="1">
      <alignment horizontal="center" vertical="center"/>
    </xf>
    <xf numFmtId="0" fontId="1" fillId="0" borderId="2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xf>
    <xf numFmtId="0" fontId="23" fillId="8" borderId="0" xfId="0" applyFont="1" applyFill="1" applyAlignment="1">
      <alignment vertical="center"/>
    </xf>
    <xf numFmtId="0" fontId="11" fillId="8" borderId="3" xfId="0" applyFont="1" applyFill="1" applyBorder="1" applyAlignment="1">
      <alignment vertical="center"/>
    </xf>
    <xf numFmtId="0" fontId="12"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3" xfId="0" applyFont="1" applyBorder="1"/>
    <xf numFmtId="0" fontId="13" fillId="0" borderId="5" xfId="0" applyFont="1" applyBorder="1" applyAlignment="1">
      <alignment horizontal="center"/>
    </xf>
    <xf numFmtId="0" fontId="11" fillId="3" borderId="5" xfId="0" applyFont="1" applyFill="1" applyBorder="1" applyAlignment="1">
      <alignment horizont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4" xfId="0" applyFont="1" applyFill="1" applyBorder="1"/>
    <xf numFmtId="0" fontId="11" fillId="2" borderId="25" xfId="0" applyFont="1" applyFill="1" applyBorder="1"/>
    <xf numFmtId="0" fontId="11" fillId="2" borderId="18" xfId="0" applyFont="1" applyFill="1" applyBorder="1"/>
    <xf numFmtId="0" fontId="11" fillId="2" borderId="17" xfId="0" applyFont="1" applyFill="1" applyBorder="1"/>
    <xf numFmtId="0" fontId="11" fillId="2" borderId="4" xfId="0" applyFont="1" applyFill="1" applyBorder="1"/>
    <xf numFmtId="0" fontId="11" fillId="2" borderId="8" xfId="0" applyFont="1" applyFill="1" applyBorder="1"/>
    <xf numFmtId="0" fontId="11" fillId="2" borderId="11" xfId="0" applyFont="1" applyFill="1" applyBorder="1"/>
    <xf numFmtId="0" fontId="11" fillId="2" borderId="5" xfId="0" applyFont="1" applyFill="1" applyBorder="1"/>
    <xf numFmtId="0" fontId="18" fillId="2" borderId="8" xfId="0" applyFont="1" applyFill="1" applyBorder="1"/>
    <xf numFmtId="49" fontId="1" fillId="0" borderId="24"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24" xfId="0" applyFont="1" applyBorder="1" applyAlignment="1">
      <alignment horizontal="center" vertical="center"/>
    </xf>
    <xf numFmtId="49" fontId="1" fillId="0" borderId="33" xfId="0" applyNumberFormat="1"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Fill="1" applyBorder="1" applyAlignment="1">
      <alignment horizontal="center" vertical="center"/>
    </xf>
    <xf numFmtId="0" fontId="1" fillId="0" borderId="32" xfId="0"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0" borderId="32" xfId="0" applyFont="1" applyFill="1" applyBorder="1"/>
    <xf numFmtId="0" fontId="1" fillId="0" borderId="33" xfId="0" applyFont="1" applyFill="1" applyBorder="1" applyAlignment="1">
      <alignment horizontal="center" vertical="center"/>
    </xf>
    <xf numFmtId="0" fontId="1" fillId="0" borderId="32" xfId="0" applyFont="1" applyBorder="1"/>
    <xf numFmtId="1" fontId="1" fillId="3" borderId="0" xfId="0" applyNumberFormat="1" applyFont="1" applyFill="1" applyBorder="1" applyAlignment="1">
      <alignment horizontal="center" vertical="center"/>
    </xf>
    <xf numFmtId="1" fontId="1" fillId="0" borderId="0" xfId="0" applyNumberFormat="1" applyFont="1" applyAlignment="1">
      <alignment horizontal="center" vertical="center"/>
    </xf>
    <xf numFmtId="49" fontId="0" fillId="0" borderId="0" xfId="0" applyNumberFormat="1" applyAlignment="1">
      <alignment horizontal="left"/>
    </xf>
    <xf numFmtId="49" fontId="0" fillId="0" borderId="0" xfId="0" applyNumberFormat="1" applyAlignment="1">
      <alignment horizontal="left" vertical="center"/>
    </xf>
    <xf numFmtId="49" fontId="0" fillId="0" borderId="0" xfId="0" applyNumberFormat="1" applyFont="1" applyAlignment="1">
      <alignment horizontal="left"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1" fillId="0" borderId="15" xfId="0" applyFont="1" applyBorder="1" applyAlignment="1">
      <alignment horizontal="left" vertical="center"/>
    </xf>
    <xf numFmtId="0" fontId="11" fillId="0" borderId="14" xfId="0" applyFont="1" applyBorder="1" applyAlignment="1">
      <alignment horizontal="center"/>
    </xf>
    <xf numFmtId="0" fontId="11" fillId="0" borderId="16"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4" fillId="0" borderId="1"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3" borderId="1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9" fillId="5" borderId="5" xfId="0" applyFont="1" applyFill="1" applyBorder="1" applyAlignment="1">
      <alignment horizontal="left" vertical="center"/>
    </xf>
    <xf numFmtId="0" fontId="19" fillId="5" borderId="15" xfId="0" applyFont="1" applyFill="1" applyBorder="1" applyAlignment="1">
      <alignment horizontal="left" vertical="center"/>
    </xf>
    <xf numFmtId="0" fontId="19" fillId="5"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8"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8" xfId="0" applyFont="1" applyFill="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xf>
    <xf numFmtId="0" fontId="1" fillId="0" borderId="12" xfId="0" applyFont="1" applyBorder="1" applyAlignment="1">
      <alignment horizontal="center" vertical="center"/>
    </xf>
    <xf numFmtId="0" fontId="0" fillId="0" borderId="11" xfId="0" applyBorder="1" applyAlignment="1">
      <alignment horizontal="center" vertical="center"/>
    </xf>
    <xf numFmtId="0" fontId="19" fillId="5" borderId="0" xfId="0" applyFont="1" applyFill="1" applyBorder="1" applyAlignment="1">
      <alignment horizontal="left" vertical="center"/>
    </xf>
    <xf numFmtId="0" fontId="19" fillId="5" borderId="10" xfId="0" applyFont="1" applyFill="1" applyBorder="1" applyAlignment="1">
      <alignment horizontal="left" vertical="center"/>
    </xf>
    <xf numFmtId="0" fontId="19" fillId="5" borderId="3" xfId="0" applyFont="1" applyFill="1" applyBorder="1" applyAlignment="1">
      <alignment horizontal="left" vertical="center"/>
    </xf>
    <xf numFmtId="0" fontId="19" fillId="5" borderId="32" xfId="0" applyFont="1" applyFill="1" applyBorder="1" applyAlignment="1">
      <alignment horizontal="left" vertical="center"/>
    </xf>
    <xf numFmtId="0" fontId="1" fillId="3" borderId="23" xfId="0" applyFont="1" applyFill="1" applyBorder="1" applyAlignment="1">
      <alignment horizontal="center" vertical="center"/>
    </xf>
    <xf numFmtId="0" fontId="1" fillId="6" borderId="23" xfId="0" applyFont="1" applyFill="1" applyBorder="1" applyAlignment="1">
      <alignment horizontal="center" vertical="center"/>
    </xf>
    <xf numFmtId="0" fontId="1" fillId="7" borderId="23"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30"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26276</xdr:colOff>
      <xdr:row>0</xdr:row>
      <xdr:rowOff>0</xdr:rowOff>
    </xdr:from>
    <xdr:to>
      <xdr:col>2</xdr:col>
      <xdr:colOff>1839311</xdr:colOff>
      <xdr:row>0</xdr:row>
      <xdr:rowOff>1911569</xdr:rowOff>
    </xdr:to>
    <xdr:pic>
      <xdr:nvPicPr>
        <xdr:cNvPr id="3" name="Picture 2" descr="12799369_1179004222124590_7580362397553037203_n.jpg"/>
        <xdr:cNvPicPr>
          <a:picLocks noChangeAspect="1"/>
        </xdr:cNvPicPr>
      </xdr:nvPicPr>
      <xdr:blipFill>
        <a:blip xmlns:r="http://schemas.openxmlformats.org/officeDocument/2006/relationships" r:embed="rId1" cstate="print"/>
        <a:stretch>
          <a:fillRect/>
        </a:stretch>
      </xdr:blipFill>
      <xdr:spPr>
        <a:xfrm>
          <a:off x="1418897" y="0"/>
          <a:ext cx="1911569" cy="19115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tabSelected="1" topLeftCell="A13" zoomScale="175" zoomScaleNormal="175" workbookViewId="0">
      <selection activeCell="B15" sqref="B15"/>
    </sheetView>
  </sheetViews>
  <sheetFormatPr defaultRowHeight="15" x14ac:dyDescent="0.25"/>
  <cols>
    <col min="1" max="1" width="4.5703125" style="72" customWidth="1"/>
    <col min="2" max="2" width="98.140625" style="78" customWidth="1"/>
  </cols>
  <sheetData>
    <row r="2" spans="1:2" x14ac:dyDescent="0.25">
      <c r="B2" s="79" t="s">
        <v>271</v>
      </c>
    </row>
    <row r="3" spans="1:2" x14ac:dyDescent="0.25">
      <c r="B3" s="79"/>
    </row>
    <row r="4" spans="1:2" ht="45" customHeight="1" x14ac:dyDescent="0.25">
      <c r="A4" s="72">
        <v>1</v>
      </c>
      <c r="B4" s="77" t="s">
        <v>265</v>
      </c>
    </row>
    <row r="5" spans="1:2" ht="45" customHeight="1" x14ac:dyDescent="0.25">
      <c r="A5" s="72">
        <v>2</v>
      </c>
      <c r="B5" s="77" t="s">
        <v>266</v>
      </c>
    </row>
    <row r="6" spans="1:2" ht="45" customHeight="1" x14ac:dyDescent="0.25">
      <c r="A6" s="72">
        <v>3</v>
      </c>
      <c r="B6" s="77" t="s">
        <v>303</v>
      </c>
    </row>
    <row r="7" spans="1:2" ht="45" customHeight="1" x14ac:dyDescent="0.25">
      <c r="A7" s="72">
        <v>4</v>
      </c>
      <c r="B7" s="227" t="s">
        <v>272</v>
      </c>
    </row>
    <row r="8" spans="1:2" ht="45" customHeight="1" x14ac:dyDescent="0.25">
      <c r="A8" s="72">
        <v>5</v>
      </c>
      <c r="B8" s="227" t="s">
        <v>267</v>
      </c>
    </row>
    <row r="9" spans="1:2" ht="45" customHeight="1" x14ac:dyDescent="0.25">
      <c r="A9" s="72">
        <v>6</v>
      </c>
      <c r="B9" s="227" t="s">
        <v>329</v>
      </c>
    </row>
    <row r="10" spans="1:2" ht="45" customHeight="1" x14ac:dyDescent="0.25">
      <c r="A10" s="72">
        <v>7</v>
      </c>
      <c r="B10" s="227" t="s">
        <v>268</v>
      </c>
    </row>
    <row r="11" spans="1:2" ht="45" customHeight="1" x14ac:dyDescent="0.25">
      <c r="A11" s="72">
        <v>8</v>
      </c>
      <c r="B11" s="227" t="s">
        <v>323</v>
      </c>
    </row>
    <row r="12" spans="1:2" ht="45" customHeight="1" x14ac:dyDescent="0.25">
      <c r="A12" s="72">
        <v>9</v>
      </c>
      <c r="B12" s="227" t="s">
        <v>324</v>
      </c>
    </row>
    <row r="13" spans="1:2" ht="45" customHeight="1" x14ac:dyDescent="0.25">
      <c r="A13" s="72">
        <v>10</v>
      </c>
      <c r="B13" s="227" t="s">
        <v>326</v>
      </c>
    </row>
    <row r="14" spans="1:2" ht="45" customHeight="1" x14ac:dyDescent="0.25">
      <c r="A14" s="72">
        <v>11</v>
      </c>
      <c r="B14" s="227" t="s">
        <v>327</v>
      </c>
    </row>
    <row r="15" spans="1:2" ht="45" customHeight="1" x14ac:dyDescent="0.25">
      <c r="A15" s="72">
        <v>12</v>
      </c>
      <c r="B15" s="227" t="s">
        <v>325</v>
      </c>
    </row>
    <row r="16" spans="1:2" ht="45" customHeight="1" x14ac:dyDescent="0.25">
      <c r="A16" s="72">
        <v>13</v>
      </c>
      <c r="B16" s="77" t="s">
        <v>391</v>
      </c>
    </row>
    <row r="17" spans="1:2" ht="45" customHeight="1" x14ac:dyDescent="0.25">
      <c r="A17" s="72">
        <v>14</v>
      </c>
      <c r="B17" s="227" t="s">
        <v>366</v>
      </c>
    </row>
    <row r="18" spans="1:2" ht="45" customHeight="1" x14ac:dyDescent="0.25">
      <c r="A18" s="72">
        <v>15</v>
      </c>
      <c r="B18" s="227" t="s">
        <v>264</v>
      </c>
    </row>
    <row r="19" spans="1:2" ht="45" customHeight="1" x14ac:dyDescent="0.25">
      <c r="A19" s="72">
        <v>16</v>
      </c>
      <c r="B19" s="227" t="s">
        <v>269</v>
      </c>
    </row>
    <row r="20" spans="1:2" ht="45" customHeight="1" x14ac:dyDescent="0.25">
      <c r="A20" s="72">
        <v>17</v>
      </c>
      <c r="B20" s="227" t="s">
        <v>328</v>
      </c>
    </row>
    <row r="21" spans="1:2" ht="45" customHeight="1" x14ac:dyDescent="0.25">
      <c r="A21" s="72">
        <v>18</v>
      </c>
      <c r="B21" s="227" t="s">
        <v>367</v>
      </c>
    </row>
    <row r="22" spans="1:2" ht="45" customHeight="1" x14ac:dyDescent="0.25">
      <c r="A22" s="72">
        <v>19</v>
      </c>
      <c r="B22" s="227" t="s">
        <v>270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topLeftCell="A7" zoomScale="145" zoomScaleNormal="145" workbookViewId="0">
      <selection activeCell="B9" sqref="B9"/>
    </sheetView>
  </sheetViews>
  <sheetFormatPr defaultRowHeight="15" x14ac:dyDescent="0.25"/>
  <cols>
    <col min="1" max="1" width="4.85546875" style="72" customWidth="1"/>
    <col min="2" max="2" width="97.5703125" customWidth="1"/>
  </cols>
  <sheetData>
    <row r="3" spans="1:2" ht="15.75" x14ac:dyDescent="0.25">
      <c r="B3" s="229" t="s">
        <v>330</v>
      </c>
    </row>
    <row r="4" spans="1:2" ht="47.25" customHeight="1" x14ac:dyDescent="0.25">
      <c r="A4" s="72">
        <v>1</v>
      </c>
      <c r="B4" s="230" t="s">
        <v>336</v>
      </c>
    </row>
    <row r="5" spans="1:2" ht="47.25" customHeight="1" x14ac:dyDescent="0.25">
      <c r="A5" s="72">
        <v>2</v>
      </c>
      <c r="B5" s="230" t="s">
        <v>337</v>
      </c>
    </row>
    <row r="6" spans="1:2" ht="47.25" customHeight="1" x14ac:dyDescent="0.25">
      <c r="A6" s="72">
        <v>3</v>
      </c>
      <c r="B6" s="230" t="s">
        <v>338</v>
      </c>
    </row>
    <row r="7" spans="1:2" ht="47.25" customHeight="1" x14ac:dyDescent="0.25">
      <c r="A7" s="72">
        <v>4</v>
      </c>
      <c r="B7" s="230" t="s">
        <v>339</v>
      </c>
    </row>
    <row r="8" spans="1:2" ht="47.25" customHeight="1" x14ac:dyDescent="0.25">
      <c r="A8" s="72">
        <v>5</v>
      </c>
      <c r="B8" s="230" t="s">
        <v>340</v>
      </c>
    </row>
    <row r="9" spans="1:2" ht="47.25" customHeight="1" x14ac:dyDescent="0.25">
      <c r="A9" s="72">
        <v>6</v>
      </c>
      <c r="B9" s="230" t="s">
        <v>341</v>
      </c>
    </row>
    <row r="10" spans="1:2" ht="47.25" customHeight="1" x14ac:dyDescent="0.25">
      <c r="A10" s="72">
        <v>7</v>
      </c>
      <c r="B10" s="230" t="s">
        <v>332</v>
      </c>
    </row>
    <row r="11" spans="1:2" ht="47.25" customHeight="1" x14ac:dyDescent="0.25">
      <c r="A11" s="72">
        <v>8</v>
      </c>
      <c r="B11" s="230" t="s">
        <v>331</v>
      </c>
    </row>
    <row r="12" spans="1:2" ht="47.25" customHeight="1" x14ac:dyDescent="0.25">
      <c r="A12" s="72">
        <v>9</v>
      </c>
      <c r="B12" s="231" t="s">
        <v>333</v>
      </c>
    </row>
    <row r="13" spans="1:2" ht="47.25" customHeight="1" x14ac:dyDescent="0.25">
      <c r="A13" s="72">
        <v>10</v>
      </c>
      <c r="B13" s="231" t="s">
        <v>334</v>
      </c>
    </row>
    <row r="14" spans="1:2" ht="47.25" customHeight="1" x14ac:dyDescent="0.25">
      <c r="A14" s="72">
        <v>11</v>
      </c>
      <c r="B14" s="230" t="s">
        <v>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6" zoomScale="145" zoomScaleNormal="145" workbookViewId="0">
      <selection activeCell="C38" sqref="C38"/>
    </sheetView>
  </sheetViews>
  <sheetFormatPr defaultRowHeight="15" x14ac:dyDescent="0.25"/>
  <cols>
    <col min="1" max="1" width="20.85546875" style="15" customWidth="1"/>
    <col min="2" max="2" width="1.42578125" style="16" customWidth="1"/>
    <col min="3" max="3" width="84.7109375" style="15" customWidth="1"/>
    <col min="4" max="16384" width="9.140625" style="15"/>
  </cols>
  <sheetData>
    <row r="1" spans="1:3" ht="151.5" customHeight="1" x14ac:dyDescent="0.25">
      <c r="A1" s="197" t="s">
        <v>302</v>
      </c>
    </row>
    <row r="2" spans="1:3" ht="20.100000000000001" customHeight="1" x14ac:dyDescent="0.25">
      <c r="A2" s="284" t="s">
        <v>308</v>
      </c>
      <c r="B2" s="284"/>
      <c r="C2" s="284"/>
    </row>
    <row r="3" spans="1:3" ht="20.100000000000001" customHeight="1" x14ac:dyDescent="0.25">
      <c r="A3" s="200" t="s">
        <v>219</v>
      </c>
      <c r="B3" s="199" t="s">
        <v>307</v>
      </c>
      <c r="C3" s="198"/>
    </row>
    <row r="4" spans="1:3" ht="20.100000000000001" customHeight="1" x14ac:dyDescent="0.25">
      <c r="A4" s="198" t="s">
        <v>304</v>
      </c>
      <c r="B4" s="199" t="s">
        <v>307</v>
      </c>
      <c r="C4" s="198"/>
    </row>
    <row r="5" spans="1:3" ht="20.100000000000001" customHeight="1" x14ac:dyDescent="0.25">
      <c r="A5" s="201" t="s">
        <v>305</v>
      </c>
      <c r="B5" s="199" t="s">
        <v>307</v>
      </c>
      <c r="C5" s="198"/>
    </row>
    <row r="6" spans="1:3" ht="20.100000000000001" customHeight="1" x14ac:dyDescent="0.25">
      <c r="A6" s="201" t="s">
        <v>234</v>
      </c>
      <c r="B6" s="199" t="s">
        <v>307</v>
      </c>
      <c r="C6" s="198"/>
    </row>
    <row r="7" spans="1:3" ht="20.100000000000001" customHeight="1" x14ac:dyDescent="0.25">
      <c r="A7" s="200" t="s">
        <v>220</v>
      </c>
      <c r="B7" s="199" t="s">
        <v>307</v>
      </c>
      <c r="C7" s="198"/>
    </row>
    <row r="8" spans="1:3" ht="20.100000000000001" customHeight="1" x14ac:dyDescent="0.25">
      <c r="A8" s="200" t="s">
        <v>221</v>
      </c>
      <c r="B8" s="199" t="s">
        <v>307</v>
      </c>
      <c r="C8" s="198"/>
    </row>
    <row r="9" spans="1:3" ht="20.100000000000001" customHeight="1" x14ac:dyDescent="0.25">
      <c r="A9" s="200" t="s">
        <v>222</v>
      </c>
      <c r="B9" s="199" t="s">
        <v>307</v>
      </c>
      <c r="C9" s="201" t="s">
        <v>306</v>
      </c>
    </row>
    <row r="10" spans="1:3" ht="20.100000000000001" customHeight="1" x14ac:dyDescent="0.25">
      <c r="A10" s="200" t="s">
        <v>223</v>
      </c>
      <c r="B10" s="199" t="s">
        <v>307</v>
      </c>
      <c r="C10" s="198"/>
    </row>
    <row r="11" spans="1:3" ht="20.100000000000001" customHeight="1" x14ac:dyDescent="0.25">
      <c r="A11" s="200" t="s">
        <v>224</v>
      </c>
      <c r="B11" s="199" t="s">
        <v>307</v>
      </c>
      <c r="C11" s="198"/>
    </row>
    <row r="12" spans="1:3" ht="20.100000000000001" customHeight="1" x14ac:dyDescent="0.25">
      <c r="A12" s="200" t="s">
        <v>225</v>
      </c>
      <c r="B12" s="199" t="s">
        <v>307</v>
      </c>
      <c r="C12" s="198"/>
    </row>
    <row r="13" spans="1:3" ht="20.100000000000001" customHeight="1" x14ac:dyDescent="0.25">
      <c r="A13" s="14"/>
      <c r="B13" s="78"/>
    </row>
    <row r="14" spans="1:3" ht="20.100000000000001" customHeight="1" x14ac:dyDescent="0.25">
      <c r="A14" s="285" t="s">
        <v>309</v>
      </c>
      <c r="B14" s="286"/>
      <c r="C14" s="286"/>
    </row>
    <row r="15" spans="1:3" ht="20.100000000000001" customHeight="1" x14ac:dyDescent="0.25">
      <c r="A15" s="198" t="s">
        <v>226</v>
      </c>
      <c r="B15" s="199" t="s">
        <v>307</v>
      </c>
      <c r="C15" s="198"/>
    </row>
    <row r="16" spans="1:3" ht="20.100000000000001" customHeight="1" x14ac:dyDescent="0.25">
      <c r="A16" s="198" t="s">
        <v>227</v>
      </c>
      <c r="B16" s="199" t="s">
        <v>307</v>
      </c>
      <c r="C16" s="198"/>
    </row>
    <row r="17" spans="1:3" ht="20.100000000000001" customHeight="1" x14ac:dyDescent="0.25">
      <c r="A17" s="201" t="s">
        <v>231</v>
      </c>
      <c r="B17" s="199" t="s">
        <v>307</v>
      </c>
      <c r="C17" s="198"/>
    </row>
    <row r="18" spans="1:3" ht="20.100000000000001" customHeight="1" x14ac:dyDescent="0.25">
      <c r="A18" s="198" t="s">
        <v>228</v>
      </c>
      <c r="B18" s="199" t="s">
        <v>307</v>
      </c>
      <c r="C18" s="198"/>
    </row>
    <row r="19" spans="1:3" ht="20.100000000000001" customHeight="1" x14ac:dyDescent="0.25">
      <c r="A19" s="198" t="s">
        <v>235</v>
      </c>
      <c r="B19" s="199" t="s">
        <v>307</v>
      </c>
      <c r="C19" s="198"/>
    </row>
    <row r="20" spans="1:3" ht="20.100000000000001" customHeight="1" x14ac:dyDescent="0.25">
      <c r="B20" s="78"/>
    </row>
    <row r="21" spans="1:3" ht="20.100000000000001" customHeight="1" x14ac:dyDescent="0.25">
      <c r="A21" s="285" t="s">
        <v>310</v>
      </c>
      <c r="B21" s="286"/>
      <c r="C21" s="286"/>
    </row>
    <row r="22" spans="1:3" ht="20.100000000000001" customHeight="1" x14ac:dyDescent="0.25">
      <c r="A22" s="198" t="s">
        <v>229</v>
      </c>
      <c r="B22" s="199" t="s">
        <v>307</v>
      </c>
      <c r="C22" s="198"/>
    </row>
    <row r="23" spans="1:3" ht="20.100000000000001" customHeight="1" x14ac:dyDescent="0.25">
      <c r="A23" s="198" t="s">
        <v>230</v>
      </c>
      <c r="B23" s="199" t="s">
        <v>307</v>
      </c>
      <c r="C23" s="198"/>
    </row>
    <row r="24" spans="1:3" ht="20.100000000000001" customHeight="1" x14ac:dyDescent="0.25">
      <c r="A24" s="201" t="s">
        <v>232</v>
      </c>
      <c r="B24" s="199" t="s">
        <v>307</v>
      </c>
      <c r="C24" s="198"/>
    </row>
    <row r="25" spans="1:3" ht="20.100000000000001" customHeight="1" x14ac:dyDescent="0.25">
      <c r="A25" s="198" t="s">
        <v>233</v>
      </c>
      <c r="B25" s="199" t="s">
        <v>307</v>
      </c>
      <c r="C25" s="198"/>
    </row>
    <row r="26" spans="1:3" ht="20.100000000000001" customHeight="1" x14ac:dyDescent="0.25">
      <c r="A26" s="198" t="s">
        <v>236</v>
      </c>
      <c r="B26" s="199" t="s">
        <v>307</v>
      </c>
      <c r="C26" s="198"/>
    </row>
    <row r="27" spans="1:3" ht="20.100000000000001" customHeight="1" x14ac:dyDescent="0.25">
      <c r="B27" s="78"/>
    </row>
    <row r="28" spans="1:3" ht="20.100000000000001" customHeight="1" x14ac:dyDescent="0.25">
      <c r="A28" s="285" t="s">
        <v>311</v>
      </c>
      <c r="B28" s="286"/>
      <c r="C28" s="286"/>
    </row>
    <row r="29" spans="1:3" ht="20.100000000000001" customHeight="1" x14ac:dyDescent="0.25">
      <c r="A29" s="198" t="s">
        <v>237</v>
      </c>
      <c r="B29" s="199" t="s">
        <v>307</v>
      </c>
      <c r="C29" s="198"/>
    </row>
    <row r="30" spans="1:3" ht="20.100000000000001" customHeight="1" x14ac:dyDescent="0.25">
      <c r="A30" s="198" t="s">
        <v>238</v>
      </c>
      <c r="B30" s="199" t="s">
        <v>307</v>
      </c>
      <c r="C30" s="198"/>
    </row>
    <row r="31" spans="1:3" ht="20.100000000000001" customHeight="1" x14ac:dyDescent="0.25">
      <c r="A31" s="198" t="s">
        <v>239</v>
      </c>
      <c r="B31" s="199" t="s">
        <v>307</v>
      </c>
      <c r="C31" s="198"/>
    </row>
    <row r="32" spans="1:3" ht="20.100000000000001" customHeight="1" x14ac:dyDescent="0.25">
      <c r="A32" s="198" t="s">
        <v>240</v>
      </c>
      <c r="B32" s="199" t="s">
        <v>307</v>
      </c>
      <c r="C32" s="198"/>
    </row>
    <row r="33" spans="1:3" ht="20.100000000000001" customHeight="1" x14ac:dyDescent="0.25">
      <c r="A33" s="198" t="s">
        <v>241</v>
      </c>
      <c r="B33" s="199" t="s">
        <v>307</v>
      </c>
      <c r="C33" s="198"/>
    </row>
  </sheetData>
  <mergeCells count="4">
    <mergeCell ref="A2:C2"/>
    <mergeCell ref="A14:C14"/>
    <mergeCell ref="A21:C21"/>
    <mergeCell ref="A28:C28"/>
  </mergeCells>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5"/>
  <sheetViews>
    <sheetView topLeftCell="B1" zoomScale="160" zoomScaleNormal="160" zoomScaleSheetLayoutView="160" workbookViewId="0">
      <pane ySplit="7" topLeftCell="A8" activePane="bottomLeft" state="frozen"/>
      <selection activeCell="B1" sqref="B1"/>
      <selection pane="bottomLeft" activeCell="H8" sqref="H8"/>
    </sheetView>
  </sheetViews>
  <sheetFormatPr defaultRowHeight="12.75" x14ac:dyDescent="0.2"/>
  <cols>
    <col min="1" max="1" width="4.5703125" style="142" customWidth="1"/>
    <col min="2" max="2" width="29.28515625" style="143" customWidth="1"/>
    <col min="3" max="3" width="9.140625" style="142" customWidth="1"/>
    <col min="4" max="4" width="8" style="142" customWidth="1"/>
    <col min="5" max="5" width="9" style="142" customWidth="1"/>
    <col min="6" max="6" width="8.42578125" style="142" customWidth="1"/>
    <col min="7" max="7" width="18.5703125" style="108" customWidth="1"/>
    <col min="8" max="15" width="6.85546875" style="144" customWidth="1"/>
    <col min="16" max="16384" width="9.140625" style="144"/>
  </cols>
  <sheetData>
    <row r="2" spans="1:15" ht="15" customHeight="1" x14ac:dyDescent="0.2"/>
    <row r="3" spans="1:15" ht="12.75" customHeight="1" x14ac:dyDescent="0.2">
      <c r="C3" s="142" t="s">
        <v>176</v>
      </c>
      <c r="H3" s="249"/>
      <c r="I3" s="249"/>
      <c r="J3" s="249"/>
      <c r="K3" s="249"/>
      <c r="L3" s="249"/>
      <c r="M3" s="249"/>
      <c r="N3" s="249"/>
      <c r="O3" s="249"/>
    </row>
    <row r="4" spans="1:15" ht="27" x14ac:dyDescent="0.2">
      <c r="A4" s="234"/>
      <c r="B4" s="251"/>
      <c r="C4" s="252"/>
      <c r="D4" s="252"/>
      <c r="E4" s="252"/>
      <c r="F4" s="252"/>
      <c r="G4" s="253"/>
      <c r="H4" s="249" t="s">
        <v>373</v>
      </c>
      <c r="I4" s="249"/>
      <c r="J4" s="249"/>
      <c r="K4" s="249"/>
      <c r="L4" s="249"/>
      <c r="M4" s="249"/>
      <c r="N4" s="249"/>
      <c r="O4" s="249"/>
    </row>
    <row r="5" spans="1:15" x14ac:dyDescent="0.2">
      <c r="A5" s="234"/>
      <c r="B5" s="251"/>
      <c r="C5" s="252"/>
      <c r="D5" s="252"/>
      <c r="E5" s="252"/>
      <c r="F5" s="252"/>
      <c r="G5" s="253"/>
      <c r="H5" s="250"/>
      <c r="I5" s="250"/>
      <c r="J5" s="250"/>
      <c r="K5" s="250"/>
      <c r="L5" s="250"/>
      <c r="M5" s="250"/>
      <c r="N5" s="250"/>
      <c r="O5" s="250"/>
    </row>
    <row r="6" spans="1:15" x14ac:dyDescent="0.2">
      <c r="A6" s="242" t="s">
        <v>175</v>
      </c>
      <c r="B6" s="235" t="s">
        <v>169</v>
      </c>
      <c r="C6" s="254"/>
      <c r="D6" s="254"/>
      <c r="E6" s="254"/>
      <c r="F6" s="254"/>
      <c r="G6" s="254"/>
      <c r="H6" s="287" t="s">
        <v>372</v>
      </c>
      <c r="I6" s="288"/>
      <c r="J6" s="288"/>
      <c r="K6" s="288"/>
      <c r="L6" s="288"/>
      <c r="M6" s="288"/>
      <c r="N6" s="288"/>
      <c r="O6" s="288"/>
    </row>
    <row r="7" spans="1:15" ht="13.5" thickBot="1" x14ac:dyDescent="0.25">
      <c r="A7" s="241"/>
      <c r="B7" s="226" t="s">
        <v>174</v>
      </c>
      <c r="C7" s="226" t="s">
        <v>173</v>
      </c>
      <c r="D7" s="226" t="s">
        <v>172</v>
      </c>
      <c r="E7" s="226" t="s">
        <v>171</v>
      </c>
      <c r="F7" s="226" t="s">
        <v>170</v>
      </c>
      <c r="G7" s="255" t="s">
        <v>263</v>
      </c>
      <c r="H7" s="257" t="s">
        <v>368</v>
      </c>
      <c r="I7" s="258" t="s">
        <v>209</v>
      </c>
      <c r="J7" s="257" t="s">
        <v>369</v>
      </c>
      <c r="K7" s="258" t="s">
        <v>209</v>
      </c>
      <c r="L7" s="259" t="s">
        <v>370</v>
      </c>
      <c r="M7" s="260" t="s">
        <v>209</v>
      </c>
      <c r="N7" s="257" t="s">
        <v>371</v>
      </c>
      <c r="O7" s="258" t="s">
        <v>209</v>
      </c>
    </row>
    <row r="8" spans="1:15" ht="13.5" thickTop="1" x14ac:dyDescent="0.2">
      <c r="A8" s="105">
        <v>1</v>
      </c>
      <c r="B8" s="149" t="s">
        <v>168</v>
      </c>
      <c r="C8" s="105" t="s">
        <v>167</v>
      </c>
      <c r="D8" s="105" t="s">
        <v>11</v>
      </c>
      <c r="E8" s="150">
        <v>3</v>
      </c>
      <c r="F8" s="105"/>
      <c r="G8" s="256">
        <v>1</v>
      </c>
      <c r="H8" s="261"/>
      <c r="I8" s="262"/>
      <c r="J8" s="261"/>
      <c r="K8" s="262"/>
      <c r="L8" s="263"/>
      <c r="M8" s="264"/>
      <c r="N8" s="261"/>
      <c r="O8" s="262"/>
    </row>
    <row r="9" spans="1:15" x14ac:dyDescent="0.2">
      <c r="A9" s="105"/>
      <c r="B9" s="149" t="s">
        <v>166</v>
      </c>
      <c r="C9" s="105" t="s">
        <v>165</v>
      </c>
      <c r="D9" s="105" t="s">
        <v>11</v>
      </c>
      <c r="E9" s="150">
        <v>3</v>
      </c>
      <c r="F9" s="105"/>
      <c r="G9" s="256">
        <v>1</v>
      </c>
      <c r="H9" s="265"/>
      <c r="I9" s="266"/>
      <c r="J9" s="265"/>
      <c r="K9" s="266"/>
      <c r="L9" s="267"/>
      <c r="M9" s="268"/>
      <c r="N9" s="265"/>
      <c r="O9" s="266"/>
    </row>
    <row r="10" spans="1:15" x14ac:dyDescent="0.2">
      <c r="A10" s="105"/>
      <c r="B10" s="149" t="s">
        <v>164</v>
      </c>
      <c r="C10" s="105" t="s">
        <v>163</v>
      </c>
      <c r="D10" s="105" t="s">
        <v>11</v>
      </c>
      <c r="E10" s="150">
        <v>3</v>
      </c>
      <c r="F10" s="105"/>
      <c r="G10" s="256">
        <v>1</v>
      </c>
      <c r="H10" s="265"/>
      <c r="I10" s="266"/>
      <c r="J10" s="265"/>
      <c r="K10" s="266"/>
      <c r="L10" s="267"/>
      <c r="M10" s="268"/>
      <c r="N10" s="265"/>
      <c r="O10" s="266"/>
    </row>
    <row r="11" spans="1:15" x14ac:dyDescent="0.2">
      <c r="A11" s="105"/>
      <c r="B11" s="149" t="s">
        <v>162</v>
      </c>
      <c r="C11" s="105" t="s">
        <v>161</v>
      </c>
      <c r="D11" s="105" t="s">
        <v>11</v>
      </c>
      <c r="E11" s="150">
        <v>3</v>
      </c>
      <c r="F11" s="105"/>
      <c r="G11" s="256">
        <v>1</v>
      </c>
      <c r="H11" s="265"/>
      <c r="I11" s="266"/>
      <c r="J11" s="265"/>
      <c r="K11" s="266"/>
      <c r="L11" s="267"/>
      <c r="M11" s="268"/>
      <c r="N11" s="265"/>
      <c r="O11" s="266"/>
    </row>
    <row r="12" spans="1:15" x14ac:dyDescent="0.2">
      <c r="A12" s="105"/>
      <c r="B12" s="149" t="s">
        <v>160</v>
      </c>
      <c r="C12" s="105" t="s">
        <v>159</v>
      </c>
      <c r="D12" s="105" t="s">
        <v>11</v>
      </c>
      <c r="E12" s="150">
        <v>3</v>
      </c>
      <c r="F12" s="105"/>
      <c r="G12" s="256">
        <v>1</v>
      </c>
      <c r="H12" s="265"/>
      <c r="I12" s="266"/>
      <c r="J12" s="265"/>
      <c r="K12" s="266"/>
      <c r="L12" s="267"/>
      <c r="M12" s="268"/>
      <c r="N12" s="265"/>
      <c r="O12" s="266"/>
    </row>
    <row r="13" spans="1:15" x14ac:dyDescent="0.2">
      <c r="A13" s="105">
        <v>2</v>
      </c>
      <c r="B13" s="149" t="s">
        <v>158</v>
      </c>
      <c r="C13" s="105" t="s">
        <v>157</v>
      </c>
      <c r="D13" s="105" t="s">
        <v>11</v>
      </c>
      <c r="E13" s="150">
        <v>3</v>
      </c>
      <c r="F13" s="105"/>
      <c r="G13" s="256">
        <v>1</v>
      </c>
      <c r="H13" s="265"/>
      <c r="I13" s="266"/>
      <c r="J13" s="265"/>
      <c r="K13" s="266"/>
      <c r="L13" s="267"/>
      <c r="M13" s="268"/>
      <c r="N13" s="265"/>
      <c r="O13" s="266"/>
    </row>
    <row r="14" spans="1:15" ht="14.25" x14ac:dyDescent="0.2">
      <c r="A14" s="105">
        <v>3</v>
      </c>
      <c r="B14" s="149" t="s">
        <v>156</v>
      </c>
      <c r="C14" s="105" t="s">
        <v>155</v>
      </c>
      <c r="D14" s="105" t="s">
        <v>11</v>
      </c>
      <c r="E14" s="150">
        <v>3</v>
      </c>
      <c r="F14" s="105"/>
      <c r="G14" s="256">
        <v>2</v>
      </c>
      <c r="H14" s="265"/>
      <c r="I14" s="269"/>
      <c r="J14" s="265"/>
      <c r="K14" s="266"/>
      <c r="L14" s="267"/>
      <c r="M14" s="268"/>
      <c r="N14" s="265"/>
      <c r="O14" s="266"/>
    </row>
    <row r="15" spans="1:15" x14ac:dyDescent="0.2">
      <c r="A15" s="105">
        <v>4</v>
      </c>
      <c r="B15" s="149" t="s">
        <v>154</v>
      </c>
      <c r="C15" s="105" t="s">
        <v>153</v>
      </c>
      <c r="D15" s="105" t="s">
        <v>11</v>
      </c>
      <c r="E15" s="150">
        <v>4</v>
      </c>
      <c r="F15" s="105"/>
      <c r="G15" s="256">
        <v>7</v>
      </c>
      <c r="H15" s="265"/>
      <c r="I15" s="266"/>
      <c r="J15" s="265"/>
      <c r="K15" s="266"/>
      <c r="L15" s="267"/>
      <c r="M15" s="268"/>
      <c r="N15" s="265"/>
      <c r="O15" s="266"/>
    </row>
    <row r="16" spans="1:15" ht="15" customHeight="1" x14ac:dyDescent="0.2">
      <c r="A16" s="289" t="s">
        <v>32</v>
      </c>
      <c r="B16" s="289"/>
      <c r="C16" s="289"/>
      <c r="D16" s="289"/>
      <c r="E16" s="145">
        <f>SUM(E12:E15)</f>
        <v>13</v>
      </c>
      <c r="F16" s="289"/>
      <c r="G16" s="289"/>
    </row>
    <row r="17" spans="1:15" ht="15" customHeight="1" x14ac:dyDescent="0.2">
      <c r="A17" s="291" t="s">
        <v>278</v>
      </c>
      <c r="B17" s="291"/>
      <c r="C17" s="291"/>
      <c r="D17" s="291"/>
      <c r="E17" s="151">
        <f>SUM(E16)</f>
        <v>13</v>
      </c>
      <c r="F17" s="289"/>
      <c r="G17" s="289"/>
    </row>
    <row r="18" spans="1:15" ht="19.5" customHeight="1" x14ac:dyDescent="0.2">
      <c r="A18" s="290"/>
      <c r="B18" s="290"/>
      <c r="C18" s="290"/>
      <c r="D18" s="290"/>
      <c r="E18" s="290"/>
      <c r="F18" s="290"/>
      <c r="G18" s="290"/>
    </row>
    <row r="19" spans="1:15" x14ac:dyDescent="0.2">
      <c r="A19" s="234"/>
      <c r="B19" s="235" t="s">
        <v>152</v>
      </c>
      <c r="C19" s="234"/>
      <c r="D19" s="234"/>
      <c r="E19" s="234"/>
      <c r="F19" s="234"/>
      <c r="G19" s="236"/>
    </row>
    <row r="20" spans="1:15" ht="13.5" thickBot="1" x14ac:dyDescent="0.25">
      <c r="A20" s="226" t="s">
        <v>175</v>
      </c>
      <c r="B20" s="226" t="s">
        <v>174</v>
      </c>
      <c r="C20" s="226" t="s">
        <v>173</v>
      </c>
      <c r="D20" s="226" t="s">
        <v>172</v>
      </c>
      <c r="E20" s="226" t="s">
        <v>171</v>
      </c>
      <c r="F20" s="226" t="s">
        <v>170</v>
      </c>
      <c r="G20" s="233" t="s">
        <v>263</v>
      </c>
      <c r="H20" s="257" t="s">
        <v>368</v>
      </c>
      <c r="I20" s="258" t="s">
        <v>209</v>
      </c>
      <c r="J20" s="257" t="s">
        <v>369</v>
      </c>
      <c r="K20" s="258" t="s">
        <v>209</v>
      </c>
      <c r="L20" s="259" t="s">
        <v>370</v>
      </c>
      <c r="M20" s="260" t="s">
        <v>209</v>
      </c>
      <c r="N20" s="257" t="s">
        <v>371</v>
      </c>
      <c r="O20" s="258" t="s">
        <v>209</v>
      </c>
    </row>
    <row r="21" spans="1:15" ht="13.5" thickTop="1" x14ac:dyDescent="0.2">
      <c r="A21" s="105">
        <v>5</v>
      </c>
      <c r="B21" s="152" t="s">
        <v>151</v>
      </c>
      <c r="C21" s="105" t="s">
        <v>150</v>
      </c>
      <c r="D21" s="105" t="s">
        <v>11</v>
      </c>
      <c r="E21" s="150">
        <v>2</v>
      </c>
      <c r="F21" s="105"/>
      <c r="G21" s="106">
        <v>1</v>
      </c>
      <c r="H21" s="261"/>
      <c r="I21" s="262"/>
      <c r="J21" s="261"/>
      <c r="K21" s="262"/>
      <c r="L21" s="263"/>
      <c r="M21" s="264"/>
      <c r="N21" s="261"/>
      <c r="O21" s="262"/>
    </row>
    <row r="22" spans="1:15" x14ac:dyDescent="0.2">
      <c r="A22" s="105">
        <v>6</v>
      </c>
      <c r="B22" s="153" t="s">
        <v>149</v>
      </c>
      <c r="C22" s="105" t="s">
        <v>148</v>
      </c>
      <c r="D22" s="106" t="s">
        <v>11</v>
      </c>
      <c r="E22" s="154">
        <v>2</v>
      </c>
      <c r="F22" s="105"/>
      <c r="G22" s="106">
        <v>1</v>
      </c>
      <c r="H22" s="261"/>
      <c r="I22" s="262"/>
      <c r="J22" s="261"/>
      <c r="K22" s="262"/>
      <c r="L22" s="263"/>
      <c r="M22" s="264"/>
      <c r="N22" s="261"/>
      <c r="O22" s="262"/>
    </row>
    <row r="23" spans="1:15" x14ac:dyDescent="0.2">
      <c r="A23" s="105">
        <v>7</v>
      </c>
      <c r="B23" s="149" t="s">
        <v>147</v>
      </c>
      <c r="C23" s="105" t="s">
        <v>146</v>
      </c>
      <c r="D23" s="105" t="s">
        <v>11</v>
      </c>
      <c r="E23" s="150">
        <v>3</v>
      </c>
      <c r="F23" s="105"/>
      <c r="G23" s="106">
        <v>1</v>
      </c>
      <c r="H23" s="261"/>
      <c r="I23" s="262"/>
      <c r="J23" s="261"/>
      <c r="K23" s="262"/>
      <c r="L23" s="263"/>
      <c r="M23" s="264"/>
      <c r="N23" s="261"/>
      <c r="O23" s="262"/>
    </row>
    <row r="24" spans="1:15" x14ac:dyDescent="0.2">
      <c r="A24" s="105">
        <v>8</v>
      </c>
      <c r="B24" s="149" t="s">
        <v>145</v>
      </c>
      <c r="C24" s="105" t="s">
        <v>144</v>
      </c>
      <c r="D24" s="105" t="s">
        <v>11</v>
      </c>
      <c r="E24" s="150">
        <v>2</v>
      </c>
      <c r="F24" s="105"/>
      <c r="G24" s="106">
        <v>3</v>
      </c>
      <c r="H24" s="261"/>
      <c r="I24" s="262"/>
      <c r="J24" s="261"/>
      <c r="K24" s="262"/>
      <c r="L24" s="263"/>
      <c r="M24" s="264"/>
      <c r="N24" s="261"/>
      <c r="O24" s="262"/>
    </row>
    <row r="25" spans="1:15" x14ac:dyDescent="0.2">
      <c r="A25" s="105">
        <v>9</v>
      </c>
      <c r="B25" s="152" t="s">
        <v>143</v>
      </c>
      <c r="C25" s="105" t="s">
        <v>142</v>
      </c>
      <c r="D25" s="105" t="s">
        <v>11</v>
      </c>
      <c r="E25" s="150">
        <v>2</v>
      </c>
      <c r="F25" s="105"/>
      <c r="G25" s="106">
        <v>2</v>
      </c>
      <c r="H25" s="261"/>
      <c r="I25" s="262"/>
      <c r="J25" s="261"/>
      <c r="K25" s="262"/>
      <c r="L25" s="263"/>
      <c r="M25" s="264"/>
      <c r="N25" s="261"/>
      <c r="O25" s="262"/>
    </row>
    <row r="26" spans="1:15" x14ac:dyDescent="0.2">
      <c r="A26" s="105">
        <v>10</v>
      </c>
      <c r="B26" s="153" t="s">
        <v>288</v>
      </c>
      <c r="C26" s="105" t="s">
        <v>140</v>
      </c>
      <c r="D26" s="106" t="s">
        <v>11</v>
      </c>
      <c r="E26" s="154">
        <v>2</v>
      </c>
      <c r="F26" s="105"/>
      <c r="G26" s="106">
        <v>2</v>
      </c>
      <c r="H26" s="261"/>
      <c r="I26" s="262"/>
      <c r="J26" s="261"/>
      <c r="K26" s="262"/>
      <c r="L26" s="263"/>
      <c r="M26" s="264"/>
      <c r="N26" s="261"/>
      <c r="O26" s="262"/>
    </row>
    <row r="27" spans="1:15" x14ac:dyDescent="0.2">
      <c r="A27" s="105">
        <v>11</v>
      </c>
      <c r="B27" s="153" t="s">
        <v>139</v>
      </c>
      <c r="C27" s="105" t="s">
        <v>138</v>
      </c>
      <c r="D27" s="106" t="s">
        <v>11</v>
      </c>
      <c r="E27" s="154">
        <v>2</v>
      </c>
      <c r="F27" s="105"/>
      <c r="G27" s="106">
        <v>3</v>
      </c>
      <c r="H27" s="261"/>
      <c r="I27" s="262"/>
      <c r="J27" s="261"/>
      <c r="K27" s="262"/>
      <c r="L27" s="263"/>
      <c r="M27" s="264"/>
      <c r="N27" s="261"/>
      <c r="O27" s="262"/>
    </row>
    <row r="28" spans="1:15" x14ac:dyDescent="0.2">
      <c r="A28" s="105">
        <v>12</v>
      </c>
      <c r="B28" s="153" t="s">
        <v>137</v>
      </c>
      <c r="C28" s="105" t="s">
        <v>136</v>
      </c>
      <c r="D28" s="106" t="s">
        <v>11</v>
      </c>
      <c r="E28" s="154">
        <v>2</v>
      </c>
      <c r="F28" s="105"/>
      <c r="G28" s="106">
        <v>3</v>
      </c>
      <c r="H28" s="261"/>
      <c r="I28" s="262"/>
      <c r="J28" s="261"/>
      <c r="K28" s="262"/>
      <c r="L28" s="263"/>
      <c r="M28" s="264"/>
      <c r="N28" s="261"/>
      <c r="O28" s="262"/>
    </row>
    <row r="29" spans="1:15" x14ac:dyDescent="0.2">
      <c r="A29" s="105">
        <v>13</v>
      </c>
      <c r="B29" s="153" t="s">
        <v>135</v>
      </c>
      <c r="C29" s="105" t="s">
        <v>134</v>
      </c>
      <c r="D29" s="106" t="s">
        <v>11</v>
      </c>
      <c r="E29" s="154">
        <v>2</v>
      </c>
      <c r="F29" s="105"/>
      <c r="G29" s="106">
        <v>3</v>
      </c>
      <c r="H29" s="261"/>
      <c r="I29" s="262"/>
      <c r="J29" s="261"/>
      <c r="K29" s="262"/>
      <c r="L29" s="263"/>
      <c r="M29" s="264"/>
      <c r="N29" s="261"/>
      <c r="O29" s="262"/>
    </row>
    <row r="30" spans="1:15" x14ac:dyDescent="0.2">
      <c r="A30" s="105">
        <v>14</v>
      </c>
      <c r="B30" s="153" t="s">
        <v>133</v>
      </c>
      <c r="C30" s="105" t="s">
        <v>132</v>
      </c>
      <c r="D30" s="106" t="s">
        <v>11</v>
      </c>
      <c r="E30" s="154">
        <v>2</v>
      </c>
      <c r="F30" s="105"/>
      <c r="G30" s="106">
        <v>3</v>
      </c>
      <c r="H30" s="261"/>
      <c r="I30" s="262"/>
      <c r="J30" s="261"/>
      <c r="K30" s="262"/>
      <c r="L30" s="263"/>
      <c r="M30" s="264"/>
      <c r="N30" s="261"/>
      <c r="O30" s="262"/>
    </row>
    <row r="31" spans="1:15" x14ac:dyDescent="0.2">
      <c r="A31" s="105">
        <v>15</v>
      </c>
      <c r="B31" s="153" t="s">
        <v>131</v>
      </c>
      <c r="C31" s="105" t="s">
        <v>130</v>
      </c>
      <c r="D31" s="106" t="s">
        <v>11</v>
      </c>
      <c r="E31" s="154">
        <v>2</v>
      </c>
      <c r="F31" s="105"/>
      <c r="G31" s="106">
        <v>5</v>
      </c>
      <c r="H31" s="261"/>
      <c r="I31" s="262"/>
      <c r="J31" s="261"/>
      <c r="K31" s="262"/>
      <c r="L31" s="263"/>
      <c r="M31" s="264"/>
      <c r="N31" s="261"/>
      <c r="O31" s="262"/>
    </row>
    <row r="32" spans="1:15" x14ac:dyDescent="0.2">
      <c r="A32" s="105">
        <v>16</v>
      </c>
      <c r="B32" s="153" t="s">
        <v>129</v>
      </c>
      <c r="C32" s="105" t="s">
        <v>128</v>
      </c>
      <c r="D32" s="106" t="s">
        <v>11</v>
      </c>
      <c r="E32" s="154">
        <v>2</v>
      </c>
      <c r="F32" s="105"/>
      <c r="G32" s="106">
        <v>5</v>
      </c>
      <c r="H32" s="261"/>
      <c r="I32" s="262"/>
      <c r="J32" s="261"/>
      <c r="K32" s="262"/>
      <c r="L32" s="263"/>
      <c r="M32" s="264"/>
      <c r="N32" s="261"/>
      <c r="O32" s="262"/>
    </row>
    <row r="33" spans="1:15" x14ac:dyDescent="0.2">
      <c r="A33" s="105">
        <v>17</v>
      </c>
      <c r="B33" s="153" t="s">
        <v>127</v>
      </c>
      <c r="C33" s="105" t="s">
        <v>126</v>
      </c>
      <c r="D33" s="106" t="s">
        <v>11</v>
      </c>
      <c r="E33" s="154">
        <v>2</v>
      </c>
      <c r="F33" s="105"/>
      <c r="G33" s="106">
        <v>6</v>
      </c>
      <c r="H33" s="261"/>
      <c r="I33" s="262"/>
      <c r="J33" s="261"/>
      <c r="K33" s="262"/>
      <c r="L33" s="263"/>
      <c r="M33" s="264"/>
      <c r="N33" s="261"/>
      <c r="O33" s="262"/>
    </row>
    <row r="34" spans="1:15" ht="15" customHeight="1" x14ac:dyDescent="0.2">
      <c r="A34" s="289" t="s">
        <v>32</v>
      </c>
      <c r="B34" s="289"/>
      <c r="C34" s="289"/>
      <c r="D34" s="289"/>
      <c r="E34" s="145">
        <f>SUM(E21:E33)</f>
        <v>27</v>
      </c>
      <c r="F34" s="289"/>
      <c r="G34" s="289"/>
    </row>
    <row r="35" spans="1:15" ht="15" customHeight="1" x14ac:dyDescent="0.2">
      <c r="A35" s="291" t="s">
        <v>278</v>
      </c>
      <c r="B35" s="291"/>
      <c r="C35" s="291"/>
      <c r="D35" s="291"/>
      <c r="E35" s="151">
        <f>SUM(E17,E34)</f>
        <v>40</v>
      </c>
      <c r="F35" s="289"/>
      <c r="G35" s="289"/>
    </row>
    <row r="36" spans="1:15" ht="19.5" customHeight="1" x14ac:dyDescent="0.2">
      <c r="A36" s="290"/>
      <c r="B36" s="290"/>
      <c r="C36" s="290"/>
      <c r="D36" s="290"/>
      <c r="E36" s="290"/>
      <c r="F36" s="290"/>
      <c r="G36" s="290"/>
    </row>
    <row r="37" spans="1:15" x14ac:dyDescent="0.2">
      <c r="A37" s="234"/>
      <c r="B37" s="235" t="s">
        <v>125</v>
      </c>
      <c r="C37" s="234"/>
      <c r="D37" s="234"/>
      <c r="E37" s="234"/>
      <c r="F37" s="234"/>
      <c r="G37" s="236"/>
    </row>
    <row r="38" spans="1:15" ht="13.5" thickBot="1" x14ac:dyDescent="0.25">
      <c r="A38" s="226" t="s">
        <v>175</v>
      </c>
      <c r="B38" s="226" t="s">
        <v>174</v>
      </c>
      <c r="C38" s="226" t="s">
        <v>173</v>
      </c>
      <c r="D38" s="226" t="s">
        <v>172</v>
      </c>
      <c r="E38" s="226" t="s">
        <v>171</v>
      </c>
      <c r="F38" s="226" t="s">
        <v>170</v>
      </c>
      <c r="G38" s="233" t="s">
        <v>263</v>
      </c>
      <c r="H38" s="257" t="s">
        <v>368</v>
      </c>
      <c r="I38" s="258" t="s">
        <v>209</v>
      </c>
      <c r="J38" s="257" t="s">
        <v>369</v>
      </c>
      <c r="K38" s="258" t="s">
        <v>209</v>
      </c>
      <c r="L38" s="259" t="s">
        <v>370</v>
      </c>
      <c r="M38" s="260" t="s">
        <v>209</v>
      </c>
      <c r="N38" s="257" t="s">
        <v>371</v>
      </c>
      <c r="O38" s="258" t="s">
        <v>209</v>
      </c>
    </row>
    <row r="39" spans="1:15" ht="13.5" thickTop="1" x14ac:dyDescent="0.2">
      <c r="A39" s="105">
        <v>18</v>
      </c>
      <c r="B39" s="155" t="s">
        <v>124</v>
      </c>
      <c r="C39" s="156" t="s">
        <v>123</v>
      </c>
      <c r="D39" s="105" t="s">
        <v>11</v>
      </c>
      <c r="E39" s="157">
        <v>2</v>
      </c>
      <c r="F39" s="105"/>
      <c r="G39" s="105">
        <v>1</v>
      </c>
      <c r="H39" s="261"/>
      <c r="I39" s="262"/>
      <c r="J39" s="261"/>
      <c r="K39" s="262"/>
      <c r="L39" s="263"/>
      <c r="M39" s="264"/>
      <c r="N39" s="261"/>
      <c r="O39" s="262"/>
    </row>
    <row r="40" spans="1:15" x14ac:dyDescent="0.2">
      <c r="A40" s="105">
        <v>19</v>
      </c>
      <c r="B40" s="155" t="s">
        <v>122</v>
      </c>
      <c r="C40" s="156" t="s">
        <v>119</v>
      </c>
      <c r="D40" s="105" t="s">
        <v>11</v>
      </c>
      <c r="E40" s="157">
        <v>2</v>
      </c>
      <c r="F40" s="105"/>
      <c r="G40" s="105">
        <v>2</v>
      </c>
      <c r="H40" s="261"/>
      <c r="I40" s="262"/>
      <c r="J40" s="261"/>
      <c r="K40" s="262"/>
      <c r="L40" s="263"/>
      <c r="M40" s="264"/>
      <c r="N40" s="261"/>
      <c r="O40" s="262"/>
    </row>
    <row r="41" spans="1:15" x14ac:dyDescent="0.2">
      <c r="A41" s="105">
        <v>20</v>
      </c>
      <c r="B41" s="155" t="s">
        <v>121</v>
      </c>
      <c r="C41" s="156" t="s">
        <v>120</v>
      </c>
      <c r="D41" s="156" t="s">
        <v>11</v>
      </c>
      <c r="E41" s="157">
        <v>2</v>
      </c>
      <c r="F41" s="157" t="s">
        <v>119</v>
      </c>
      <c r="G41" s="105">
        <v>3</v>
      </c>
      <c r="H41" s="261"/>
      <c r="I41" s="262"/>
      <c r="J41" s="261"/>
      <c r="K41" s="262"/>
      <c r="L41" s="263"/>
      <c r="M41" s="264"/>
      <c r="N41" s="261"/>
      <c r="O41" s="262"/>
    </row>
    <row r="42" spans="1:15" x14ac:dyDescent="0.2">
      <c r="A42" s="105">
        <v>21</v>
      </c>
      <c r="B42" s="155" t="s">
        <v>118</v>
      </c>
      <c r="C42" s="156" t="s">
        <v>117</v>
      </c>
      <c r="D42" s="105" t="s">
        <v>11</v>
      </c>
      <c r="E42" s="157">
        <v>2</v>
      </c>
      <c r="F42" s="105"/>
      <c r="G42" s="105">
        <v>1</v>
      </c>
      <c r="H42" s="261"/>
      <c r="I42" s="262"/>
      <c r="J42" s="261"/>
      <c r="K42" s="262"/>
      <c r="L42" s="263"/>
      <c r="M42" s="264"/>
      <c r="N42" s="261"/>
      <c r="O42" s="262"/>
    </row>
    <row r="43" spans="1:15" x14ac:dyDescent="0.2">
      <c r="A43" s="105">
        <v>22</v>
      </c>
      <c r="B43" s="155" t="s">
        <v>116</v>
      </c>
      <c r="C43" s="156" t="s">
        <v>113</v>
      </c>
      <c r="D43" s="105" t="s">
        <v>11</v>
      </c>
      <c r="E43" s="157">
        <v>2</v>
      </c>
      <c r="F43" s="105"/>
      <c r="G43" s="105">
        <v>2</v>
      </c>
      <c r="H43" s="261"/>
      <c r="I43" s="262"/>
      <c r="J43" s="261"/>
      <c r="K43" s="262"/>
      <c r="L43" s="263"/>
      <c r="M43" s="264"/>
      <c r="N43" s="261"/>
      <c r="O43" s="262"/>
    </row>
    <row r="44" spans="1:15" x14ac:dyDescent="0.2">
      <c r="A44" s="105">
        <v>23</v>
      </c>
      <c r="B44" s="155" t="s">
        <v>115</v>
      </c>
      <c r="C44" s="156" t="s">
        <v>114</v>
      </c>
      <c r="D44" s="156" t="s">
        <v>11</v>
      </c>
      <c r="E44" s="157">
        <v>2</v>
      </c>
      <c r="F44" s="157" t="s">
        <v>113</v>
      </c>
      <c r="G44" s="105">
        <v>3</v>
      </c>
      <c r="H44" s="261"/>
      <c r="I44" s="262"/>
      <c r="J44" s="261"/>
      <c r="K44" s="262"/>
      <c r="L44" s="263"/>
      <c r="M44" s="264"/>
      <c r="N44" s="261"/>
      <c r="O44" s="262"/>
    </row>
    <row r="45" spans="1:15" x14ac:dyDescent="0.2">
      <c r="A45" s="105">
        <v>24</v>
      </c>
      <c r="B45" s="155" t="s">
        <v>112</v>
      </c>
      <c r="C45" s="156" t="s">
        <v>111</v>
      </c>
      <c r="D45" s="105" t="s">
        <v>11</v>
      </c>
      <c r="E45" s="157">
        <v>2</v>
      </c>
      <c r="F45" s="150"/>
      <c r="G45" s="105">
        <v>1</v>
      </c>
      <c r="H45" s="261"/>
      <c r="I45" s="262"/>
      <c r="J45" s="261"/>
      <c r="K45" s="262"/>
      <c r="L45" s="263"/>
      <c r="M45" s="264"/>
      <c r="N45" s="261"/>
      <c r="O45" s="262"/>
    </row>
    <row r="46" spans="1:15" x14ac:dyDescent="0.2">
      <c r="A46" s="105">
        <v>25</v>
      </c>
      <c r="B46" s="155" t="s">
        <v>110</v>
      </c>
      <c r="C46" s="156" t="s">
        <v>108</v>
      </c>
      <c r="D46" s="105" t="s">
        <v>11</v>
      </c>
      <c r="E46" s="157">
        <v>2</v>
      </c>
      <c r="F46" s="157"/>
      <c r="G46" s="105">
        <v>2</v>
      </c>
      <c r="H46" s="261"/>
      <c r="I46" s="262"/>
      <c r="J46" s="261"/>
      <c r="K46" s="262"/>
      <c r="L46" s="263"/>
      <c r="M46" s="264"/>
      <c r="N46" s="261"/>
      <c r="O46" s="262"/>
    </row>
    <row r="47" spans="1:15" x14ac:dyDescent="0.2">
      <c r="A47" s="105">
        <v>26</v>
      </c>
      <c r="B47" s="155" t="s">
        <v>109</v>
      </c>
      <c r="C47" s="156" t="s">
        <v>80</v>
      </c>
      <c r="D47" s="156" t="s">
        <v>11</v>
      </c>
      <c r="E47" s="157">
        <v>2</v>
      </c>
      <c r="F47" s="157" t="s">
        <v>108</v>
      </c>
      <c r="G47" s="105">
        <v>4</v>
      </c>
      <c r="H47" s="261"/>
      <c r="I47" s="262"/>
      <c r="J47" s="261"/>
      <c r="K47" s="262"/>
      <c r="L47" s="263"/>
      <c r="M47" s="264"/>
      <c r="N47" s="261"/>
      <c r="O47" s="262"/>
    </row>
    <row r="48" spans="1:15" x14ac:dyDescent="0.2">
      <c r="A48" s="105">
        <v>27</v>
      </c>
      <c r="B48" s="155" t="s">
        <v>107</v>
      </c>
      <c r="C48" s="156" t="s">
        <v>106</v>
      </c>
      <c r="D48" s="105" t="s">
        <v>11</v>
      </c>
      <c r="E48" s="157">
        <v>2</v>
      </c>
      <c r="F48" s="150"/>
      <c r="G48" s="105">
        <v>1</v>
      </c>
      <c r="H48" s="261"/>
      <c r="I48" s="262"/>
      <c r="J48" s="261"/>
      <c r="K48" s="262"/>
      <c r="L48" s="263"/>
      <c r="M48" s="264"/>
      <c r="N48" s="261"/>
      <c r="O48" s="262"/>
    </row>
    <row r="49" spans="1:15" x14ac:dyDescent="0.2">
      <c r="A49" s="105">
        <v>28</v>
      </c>
      <c r="B49" s="155" t="s">
        <v>105</v>
      </c>
      <c r="C49" s="156" t="s">
        <v>102</v>
      </c>
      <c r="D49" s="105" t="s">
        <v>11</v>
      </c>
      <c r="E49" s="157">
        <v>2</v>
      </c>
      <c r="F49" s="157"/>
      <c r="G49" s="105">
        <v>2</v>
      </c>
      <c r="H49" s="261"/>
      <c r="I49" s="262"/>
      <c r="J49" s="261"/>
      <c r="K49" s="262"/>
      <c r="L49" s="263"/>
      <c r="M49" s="264"/>
      <c r="N49" s="261"/>
      <c r="O49" s="262"/>
    </row>
    <row r="50" spans="1:15" x14ac:dyDescent="0.2">
      <c r="A50" s="105">
        <v>29</v>
      </c>
      <c r="B50" s="155" t="s">
        <v>104</v>
      </c>
      <c r="C50" s="156" t="s">
        <v>103</v>
      </c>
      <c r="D50" s="156" t="s">
        <v>11</v>
      </c>
      <c r="E50" s="157">
        <v>2</v>
      </c>
      <c r="F50" s="157" t="s">
        <v>102</v>
      </c>
      <c r="G50" s="105">
        <v>3</v>
      </c>
      <c r="H50" s="261"/>
      <c r="I50" s="262"/>
      <c r="J50" s="261"/>
      <c r="K50" s="262"/>
      <c r="L50" s="263"/>
      <c r="M50" s="264"/>
      <c r="N50" s="261"/>
      <c r="O50" s="262"/>
    </row>
    <row r="51" spans="1:15" x14ac:dyDescent="0.2">
      <c r="A51" s="105">
        <v>30</v>
      </c>
      <c r="B51" s="155" t="s">
        <v>101</v>
      </c>
      <c r="C51" s="156" t="s">
        <v>100</v>
      </c>
      <c r="D51" s="105" t="s">
        <v>11</v>
      </c>
      <c r="E51" s="157">
        <v>2</v>
      </c>
      <c r="F51" s="150"/>
      <c r="G51" s="105">
        <v>1</v>
      </c>
      <c r="H51" s="261"/>
      <c r="I51" s="262"/>
      <c r="J51" s="261"/>
      <c r="K51" s="262"/>
      <c r="L51" s="263"/>
      <c r="M51" s="264"/>
      <c r="N51" s="261"/>
      <c r="O51" s="262"/>
    </row>
    <row r="52" spans="1:15" x14ac:dyDescent="0.2">
      <c r="A52" s="105">
        <v>31</v>
      </c>
      <c r="B52" s="155" t="s">
        <v>99</v>
      </c>
      <c r="C52" s="156" t="s">
        <v>96</v>
      </c>
      <c r="D52" s="105" t="s">
        <v>11</v>
      </c>
      <c r="E52" s="157">
        <v>2</v>
      </c>
      <c r="F52" s="157"/>
      <c r="G52" s="105">
        <v>2</v>
      </c>
      <c r="H52" s="261"/>
      <c r="I52" s="262"/>
      <c r="J52" s="261"/>
      <c r="K52" s="262"/>
      <c r="L52" s="263"/>
      <c r="M52" s="264"/>
      <c r="N52" s="261"/>
      <c r="O52" s="262"/>
    </row>
    <row r="53" spans="1:15" x14ac:dyDescent="0.2">
      <c r="A53" s="105">
        <v>32</v>
      </c>
      <c r="B53" s="155" t="s">
        <v>98</v>
      </c>
      <c r="C53" s="156" t="s">
        <v>97</v>
      </c>
      <c r="D53" s="156" t="s">
        <v>11</v>
      </c>
      <c r="E53" s="157">
        <v>2</v>
      </c>
      <c r="F53" s="157" t="s">
        <v>96</v>
      </c>
      <c r="G53" s="105">
        <v>3</v>
      </c>
      <c r="H53" s="261"/>
      <c r="I53" s="262"/>
      <c r="J53" s="261"/>
      <c r="K53" s="262"/>
      <c r="L53" s="263"/>
      <c r="M53" s="264"/>
      <c r="N53" s="261"/>
      <c r="O53" s="262"/>
    </row>
    <row r="54" spans="1:15" ht="15" customHeight="1" x14ac:dyDescent="0.2">
      <c r="A54" s="289" t="s">
        <v>32</v>
      </c>
      <c r="B54" s="289"/>
      <c r="C54" s="289"/>
      <c r="D54" s="289"/>
      <c r="E54" s="145">
        <f>SUM(E39:E53)</f>
        <v>30</v>
      </c>
      <c r="F54" s="289"/>
      <c r="G54" s="289"/>
    </row>
    <row r="55" spans="1:15" ht="15" customHeight="1" x14ac:dyDescent="0.2">
      <c r="A55" s="291" t="s">
        <v>278</v>
      </c>
      <c r="B55" s="291"/>
      <c r="C55" s="291"/>
      <c r="D55" s="291"/>
      <c r="E55" s="151">
        <f>SUM(E35,E54)</f>
        <v>70</v>
      </c>
      <c r="F55" s="289"/>
      <c r="G55" s="289"/>
    </row>
    <row r="56" spans="1:15" ht="19.5" customHeight="1" x14ac:dyDescent="0.2">
      <c r="A56" s="290"/>
      <c r="B56" s="290"/>
      <c r="C56" s="290"/>
      <c r="D56" s="290"/>
      <c r="E56" s="290"/>
      <c r="F56" s="290"/>
      <c r="G56" s="290"/>
    </row>
    <row r="57" spans="1:15" s="158" customFormat="1" x14ac:dyDescent="0.2">
      <c r="A57" s="234"/>
      <c r="B57" s="235" t="s">
        <v>95</v>
      </c>
      <c r="C57" s="234"/>
      <c r="D57" s="234"/>
      <c r="E57" s="234"/>
      <c r="F57" s="234"/>
      <c r="G57" s="236"/>
    </row>
    <row r="58" spans="1:15" s="158" customFormat="1" ht="13.5" thickBot="1" x14ac:dyDescent="0.25">
      <c r="A58" s="226" t="s">
        <v>175</v>
      </c>
      <c r="B58" s="226" t="s">
        <v>174</v>
      </c>
      <c r="C58" s="226" t="s">
        <v>173</v>
      </c>
      <c r="D58" s="226" t="s">
        <v>172</v>
      </c>
      <c r="E58" s="226" t="s">
        <v>171</v>
      </c>
      <c r="F58" s="226" t="s">
        <v>170</v>
      </c>
      <c r="G58" s="233" t="s">
        <v>263</v>
      </c>
      <c r="H58" s="257" t="s">
        <v>368</v>
      </c>
      <c r="I58" s="258" t="s">
        <v>209</v>
      </c>
      <c r="J58" s="257" t="s">
        <v>369</v>
      </c>
      <c r="K58" s="258" t="s">
        <v>209</v>
      </c>
      <c r="L58" s="259" t="s">
        <v>370</v>
      </c>
      <c r="M58" s="260" t="s">
        <v>209</v>
      </c>
      <c r="N58" s="257" t="s">
        <v>371</v>
      </c>
      <c r="O58" s="258" t="s">
        <v>209</v>
      </c>
    </row>
    <row r="59" spans="1:15" s="158" customFormat="1" ht="13.5" thickTop="1" x14ac:dyDescent="0.2">
      <c r="A59" s="105">
        <v>33</v>
      </c>
      <c r="B59" s="159" t="s">
        <v>94</v>
      </c>
      <c r="C59" s="156" t="s">
        <v>77</v>
      </c>
      <c r="D59" s="105" t="s">
        <v>11</v>
      </c>
      <c r="E59" s="150">
        <v>3</v>
      </c>
      <c r="F59" s="105"/>
      <c r="G59" s="106">
        <v>2</v>
      </c>
      <c r="H59" s="261"/>
      <c r="I59" s="262"/>
      <c r="J59" s="261"/>
      <c r="K59" s="262"/>
      <c r="L59" s="263"/>
      <c r="M59" s="264"/>
      <c r="N59" s="261"/>
      <c r="O59" s="262"/>
    </row>
    <row r="60" spans="1:15" s="158" customFormat="1" x14ac:dyDescent="0.2">
      <c r="A60" s="105">
        <v>34</v>
      </c>
      <c r="B60" s="159" t="s">
        <v>93</v>
      </c>
      <c r="C60" s="156" t="s">
        <v>90</v>
      </c>
      <c r="D60" s="156" t="s">
        <v>11</v>
      </c>
      <c r="E60" s="157">
        <v>3</v>
      </c>
      <c r="F60" s="157" t="s">
        <v>77</v>
      </c>
      <c r="G60" s="106">
        <v>3</v>
      </c>
      <c r="H60" s="261"/>
      <c r="I60" s="262"/>
      <c r="J60" s="261"/>
      <c r="K60" s="262"/>
      <c r="L60" s="263"/>
      <c r="M60" s="264"/>
      <c r="N60" s="261"/>
      <c r="O60" s="262"/>
    </row>
    <row r="61" spans="1:15" s="158" customFormat="1" x14ac:dyDescent="0.2">
      <c r="A61" s="105">
        <v>35</v>
      </c>
      <c r="B61" s="159" t="s">
        <v>92</v>
      </c>
      <c r="C61" s="156" t="s">
        <v>91</v>
      </c>
      <c r="D61" s="156" t="s">
        <v>11</v>
      </c>
      <c r="E61" s="157">
        <v>3</v>
      </c>
      <c r="F61" s="157" t="s">
        <v>90</v>
      </c>
      <c r="G61" s="106">
        <v>4</v>
      </c>
      <c r="H61" s="261"/>
      <c r="I61" s="262"/>
      <c r="J61" s="261"/>
      <c r="K61" s="262"/>
      <c r="L61" s="263"/>
      <c r="M61" s="264"/>
      <c r="N61" s="261"/>
      <c r="O61" s="262"/>
    </row>
    <row r="62" spans="1:15" s="158" customFormat="1" x14ac:dyDescent="0.2">
      <c r="A62" s="105">
        <v>36</v>
      </c>
      <c r="B62" s="159" t="s">
        <v>89</v>
      </c>
      <c r="C62" s="156" t="s">
        <v>86</v>
      </c>
      <c r="D62" s="156" t="s">
        <v>11</v>
      </c>
      <c r="E62" s="157">
        <v>3</v>
      </c>
      <c r="F62" s="157" t="s">
        <v>88</v>
      </c>
      <c r="G62" s="106">
        <v>5</v>
      </c>
      <c r="H62" s="261"/>
      <c r="I62" s="262"/>
      <c r="J62" s="261"/>
      <c r="K62" s="262"/>
      <c r="L62" s="263"/>
      <c r="M62" s="264"/>
      <c r="N62" s="261"/>
      <c r="O62" s="262"/>
    </row>
    <row r="63" spans="1:15" s="158" customFormat="1" x14ac:dyDescent="0.2">
      <c r="A63" s="105">
        <v>37</v>
      </c>
      <c r="B63" s="159" t="s">
        <v>87</v>
      </c>
      <c r="C63" s="156" t="s">
        <v>83</v>
      </c>
      <c r="D63" s="156" t="s">
        <v>11</v>
      </c>
      <c r="E63" s="157">
        <v>3</v>
      </c>
      <c r="F63" s="157" t="s">
        <v>86</v>
      </c>
      <c r="G63" s="106">
        <v>6</v>
      </c>
      <c r="H63" s="261"/>
      <c r="I63" s="262"/>
      <c r="J63" s="261"/>
      <c r="K63" s="262"/>
      <c r="L63" s="263"/>
      <c r="M63" s="264"/>
      <c r="N63" s="261"/>
      <c r="O63" s="262"/>
    </row>
    <row r="64" spans="1:15" s="158" customFormat="1" x14ac:dyDescent="0.2">
      <c r="A64" s="105">
        <v>38</v>
      </c>
      <c r="B64" s="159" t="s">
        <v>85</v>
      </c>
      <c r="C64" s="156" t="s">
        <v>84</v>
      </c>
      <c r="D64" s="156" t="s">
        <v>11</v>
      </c>
      <c r="E64" s="157">
        <v>3</v>
      </c>
      <c r="F64" s="157" t="s">
        <v>83</v>
      </c>
      <c r="G64" s="106">
        <v>7</v>
      </c>
      <c r="H64" s="261"/>
      <c r="I64" s="262"/>
      <c r="J64" s="261"/>
      <c r="K64" s="262"/>
      <c r="L64" s="263"/>
      <c r="M64" s="264"/>
      <c r="N64" s="261"/>
      <c r="O64" s="262"/>
    </row>
    <row r="65" spans="1:15" s="158" customFormat="1" x14ac:dyDescent="0.2">
      <c r="A65" s="105">
        <v>39</v>
      </c>
      <c r="B65" s="159" t="s">
        <v>82</v>
      </c>
      <c r="C65" s="156" t="s">
        <v>81</v>
      </c>
      <c r="D65" s="156" t="s">
        <v>11</v>
      </c>
      <c r="E65" s="157">
        <v>2</v>
      </c>
      <c r="F65" s="157" t="s">
        <v>80</v>
      </c>
      <c r="G65" s="106">
        <v>7</v>
      </c>
      <c r="H65" s="261"/>
      <c r="I65" s="262"/>
      <c r="J65" s="261"/>
      <c r="K65" s="262"/>
      <c r="L65" s="263"/>
      <c r="M65" s="264"/>
      <c r="N65" s="261"/>
      <c r="O65" s="262"/>
    </row>
    <row r="66" spans="1:15" s="158" customFormat="1" x14ac:dyDescent="0.2">
      <c r="A66" s="105">
        <v>40</v>
      </c>
      <c r="B66" s="159" t="s">
        <v>79</v>
      </c>
      <c r="C66" s="156" t="s">
        <v>78</v>
      </c>
      <c r="D66" s="156" t="s">
        <v>11</v>
      </c>
      <c r="E66" s="157">
        <v>2</v>
      </c>
      <c r="F66" s="157" t="s">
        <v>77</v>
      </c>
      <c r="G66" s="106">
        <v>4</v>
      </c>
      <c r="H66" s="261"/>
      <c r="I66" s="262"/>
      <c r="J66" s="261"/>
      <c r="K66" s="262"/>
      <c r="L66" s="263"/>
      <c r="M66" s="264"/>
      <c r="N66" s="261"/>
      <c r="O66" s="262"/>
    </row>
    <row r="67" spans="1:15" x14ac:dyDescent="0.2">
      <c r="A67" s="105">
        <v>41</v>
      </c>
      <c r="B67" s="160" t="s">
        <v>13</v>
      </c>
      <c r="C67" s="161" t="s">
        <v>12</v>
      </c>
      <c r="D67" s="161" t="s">
        <v>11</v>
      </c>
      <c r="E67" s="162">
        <v>4</v>
      </c>
      <c r="F67" s="153"/>
      <c r="G67" s="106">
        <v>6</v>
      </c>
      <c r="H67" s="261"/>
      <c r="I67" s="262"/>
      <c r="J67" s="261"/>
      <c r="K67" s="262"/>
      <c r="L67" s="263"/>
      <c r="M67" s="264"/>
      <c r="N67" s="261"/>
      <c r="O67" s="262"/>
    </row>
    <row r="68" spans="1:15" s="158" customFormat="1" ht="15" customHeight="1" x14ac:dyDescent="0.2">
      <c r="A68" s="289" t="s">
        <v>32</v>
      </c>
      <c r="B68" s="289"/>
      <c r="C68" s="289"/>
      <c r="D68" s="289"/>
      <c r="E68" s="145">
        <f>SUM(E59:E67)</f>
        <v>26</v>
      </c>
      <c r="F68" s="289"/>
      <c r="G68" s="289"/>
    </row>
    <row r="69" spans="1:15" s="158" customFormat="1" ht="15" customHeight="1" x14ac:dyDescent="0.2">
      <c r="A69" s="291" t="s">
        <v>278</v>
      </c>
      <c r="B69" s="291"/>
      <c r="C69" s="291"/>
      <c r="D69" s="291"/>
      <c r="E69" s="151">
        <f>SUM(E55,E68)</f>
        <v>96</v>
      </c>
      <c r="F69" s="289"/>
      <c r="G69" s="289"/>
    </row>
    <row r="70" spans="1:15" ht="19.5" customHeight="1" x14ac:dyDescent="0.2">
      <c r="A70" s="290"/>
      <c r="B70" s="290"/>
      <c r="C70" s="290"/>
      <c r="D70" s="290"/>
      <c r="E70" s="290"/>
      <c r="F70" s="290"/>
      <c r="G70" s="290"/>
    </row>
    <row r="71" spans="1:15" x14ac:dyDescent="0.2">
      <c r="A71" s="234"/>
      <c r="B71" s="235" t="s">
        <v>76</v>
      </c>
      <c r="C71" s="234"/>
      <c r="D71" s="234"/>
      <c r="E71" s="234"/>
      <c r="F71" s="234"/>
      <c r="G71" s="236"/>
    </row>
    <row r="72" spans="1:15" ht="13.5" thickBot="1" x14ac:dyDescent="0.25">
      <c r="A72" s="226" t="s">
        <v>175</v>
      </c>
      <c r="B72" s="226" t="s">
        <v>174</v>
      </c>
      <c r="C72" s="226" t="s">
        <v>173</v>
      </c>
      <c r="D72" s="226" t="s">
        <v>172</v>
      </c>
      <c r="E72" s="226" t="s">
        <v>171</v>
      </c>
      <c r="F72" s="226" t="s">
        <v>170</v>
      </c>
      <c r="G72" s="233" t="s">
        <v>263</v>
      </c>
      <c r="H72" s="257" t="s">
        <v>368</v>
      </c>
      <c r="I72" s="258" t="s">
        <v>209</v>
      </c>
      <c r="J72" s="257" t="s">
        <v>369</v>
      </c>
      <c r="K72" s="258" t="s">
        <v>209</v>
      </c>
      <c r="L72" s="259" t="s">
        <v>370</v>
      </c>
      <c r="M72" s="260" t="s">
        <v>209</v>
      </c>
      <c r="N72" s="257" t="s">
        <v>371</v>
      </c>
      <c r="O72" s="258" t="s">
        <v>209</v>
      </c>
    </row>
    <row r="73" spans="1:15" ht="13.5" thickTop="1" x14ac:dyDescent="0.2">
      <c r="A73" s="105">
        <v>42</v>
      </c>
      <c r="B73" s="160" t="s">
        <v>75</v>
      </c>
      <c r="C73" s="156" t="s">
        <v>66</v>
      </c>
      <c r="D73" s="156" t="s">
        <v>11</v>
      </c>
      <c r="E73" s="157">
        <v>3</v>
      </c>
      <c r="F73" s="105"/>
      <c r="G73" s="106">
        <v>2</v>
      </c>
      <c r="H73" s="261"/>
      <c r="I73" s="262"/>
      <c r="J73" s="261"/>
      <c r="K73" s="262"/>
      <c r="L73" s="263"/>
      <c r="M73" s="264"/>
      <c r="N73" s="261"/>
      <c r="O73" s="262"/>
    </row>
    <row r="74" spans="1:15" x14ac:dyDescent="0.2">
      <c r="A74" s="105">
        <v>43</v>
      </c>
      <c r="B74" s="160" t="s">
        <v>74</v>
      </c>
      <c r="C74" s="156" t="s">
        <v>73</v>
      </c>
      <c r="D74" s="156" t="s">
        <v>11</v>
      </c>
      <c r="E74" s="157">
        <v>3</v>
      </c>
      <c r="F74" s="105"/>
      <c r="G74" s="106">
        <v>3</v>
      </c>
      <c r="H74" s="261"/>
      <c r="I74" s="262"/>
      <c r="J74" s="261"/>
      <c r="K74" s="262"/>
      <c r="L74" s="263"/>
      <c r="M74" s="264"/>
      <c r="N74" s="261"/>
      <c r="O74" s="262"/>
    </row>
    <row r="75" spans="1:15" x14ac:dyDescent="0.2">
      <c r="A75" s="105">
        <v>45</v>
      </c>
      <c r="B75" s="160" t="s">
        <v>70</v>
      </c>
      <c r="C75" s="156" t="s">
        <v>69</v>
      </c>
      <c r="D75" s="156" t="s">
        <v>11</v>
      </c>
      <c r="E75" s="157">
        <v>3</v>
      </c>
      <c r="F75" s="157" t="s">
        <v>66</v>
      </c>
      <c r="G75" s="106">
        <v>4</v>
      </c>
      <c r="H75" s="261"/>
      <c r="I75" s="262"/>
      <c r="J75" s="261"/>
      <c r="K75" s="262"/>
      <c r="L75" s="263"/>
      <c r="M75" s="264"/>
      <c r="N75" s="261"/>
      <c r="O75" s="262"/>
    </row>
    <row r="76" spans="1:15" x14ac:dyDescent="0.2">
      <c r="A76" s="105">
        <v>48</v>
      </c>
      <c r="B76" s="160" t="s">
        <v>68</v>
      </c>
      <c r="C76" s="156" t="s">
        <v>67</v>
      </c>
      <c r="D76" s="156" t="s">
        <v>11</v>
      </c>
      <c r="E76" s="157">
        <v>2</v>
      </c>
      <c r="F76" s="157" t="s">
        <v>66</v>
      </c>
      <c r="G76" s="106">
        <v>4</v>
      </c>
      <c r="H76" s="261"/>
      <c r="I76" s="262"/>
      <c r="J76" s="261"/>
      <c r="K76" s="262"/>
      <c r="L76" s="263"/>
      <c r="M76" s="264"/>
      <c r="N76" s="261"/>
      <c r="O76" s="262"/>
    </row>
    <row r="77" spans="1:15" x14ac:dyDescent="0.2">
      <c r="A77" s="105">
        <v>46</v>
      </c>
      <c r="B77" s="160" t="s">
        <v>195</v>
      </c>
      <c r="C77" s="156" t="s">
        <v>21</v>
      </c>
      <c r="D77" s="156" t="s">
        <v>11</v>
      </c>
      <c r="E77" s="157">
        <v>4</v>
      </c>
      <c r="F77" s="157" t="s">
        <v>66</v>
      </c>
      <c r="G77" s="106">
        <v>4</v>
      </c>
      <c r="H77" s="261"/>
      <c r="I77" s="262"/>
      <c r="J77" s="261"/>
      <c r="K77" s="262"/>
      <c r="L77" s="263"/>
      <c r="M77" s="264"/>
      <c r="N77" s="261"/>
      <c r="O77" s="262"/>
    </row>
    <row r="78" spans="1:15" x14ac:dyDescent="0.2">
      <c r="A78" s="105">
        <v>44</v>
      </c>
      <c r="B78" s="163" t="s">
        <v>72</v>
      </c>
      <c r="C78" s="156" t="s">
        <v>71</v>
      </c>
      <c r="D78" s="156" t="s">
        <v>11</v>
      </c>
      <c r="E78" s="157">
        <v>3</v>
      </c>
      <c r="F78" s="157" t="s">
        <v>21</v>
      </c>
      <c r="G78" s="106">
        <v>5</v>
      </c>
      <c r="H78" s="261"/>
      <c r="I78" s="262"/>
      <c r="J78" s="261"/>
      <c r="K78" s="262"/>
      <c r="L78" s="263"/>
      <c r="M78" s="264"/>
      <c r="N78" s="261"/>
      <c r="O78" s="262"/>
    </row>
    <row r="79" spans="1:15" x14ac:dyDescent="0.2">
      <c r="A79" s="105">
        <v>47</v>
      </c>
      <c r="B79" s="163" t="s">
        <v>189</v>
      </c>
      <c r="C79" s="156" t="s">
        <v>188</v>
      </c>
      <c r="D79" s="156" t="s">
        <v>11</v>
      </c>
      <c r="E79" s="157">
        <v>4</v>
      </c>
      <c r="F79" s="157" t="s">
        <v>21</v>
      </c>
      <c r="G79" s="106">
        <v>5</v>
      </c>
      <c r="H79" s="261"/>
      <c r="I79" s="262"/>
      <c r="J79" s="261"/>
      <c r="K79" s="262"/>
      <c r="L79" s="263"/>
      <c r="M79" s="264"/>
      <c r="N79" s="261"/>
      <c r="O79" s="262"/>
    </row>
    <row r="80" spans="1:15" ht="15" customHeight="1" x14ac:dyDescent="0.2">
      <c r="A80" s="289" t="s">
        <v>32</v>
      </c>
      <c r="B80" s="289"/>
      <c r="C80" s="289"/>
      <c r="D80" s="289"/>
      <c r="E80" s="145">
        <f>SUM(E73:E79)</f>
        <v>22</v>
      </c>
      <c r="F80" s="289"/>
      <c r="G80" s="289"/>
    </row>
    <row r="81" spans="1:15" ht="15" customHeight="1" x14ac:dyDescent="0.2">
      <c r="A81" s="291" t="s">
        <v>278</v>
      </c>
      <c r="B81" s="291"/>
      <c r="C81" s="291"/>
      <c r="D81" s="291"/>
      <c r="E81" s="151">
        <f>SUM(E69,E80)</f>
        <v>118</v>
      </c>
      <c r="F81" s="289"/>
      <c r="G81" s="289"/>
    </row>
    <row r="82" spans="1:15" ht="19.5" customHeight="1" x14ac:dyDescent="0.2">
      <c r="A82" s="290"/>
      <c r="B82" s="290"/>
      <c r="C82" s="290"/>
      <c r="D82" s="290"/>
      <c r="E82" s="290"/>
      <c r="F82" s="290"/>
      <c r="G82" s="290"/>
    </row>
    <row r="83" spans="1:15" x14ac:dyDescent="0.2">
      <c r="A83" s="234"/>
      <c r="B83" s="235" t="s">
        <v>65</v>
      </c>
      <c r="C83" s="234"/>
      <c r="D83" s="234"/>
      <c r="E83" s="234"/>
      <c r="F83" s="234"/>
      <c r="G83" s="236"/>
    </row>
    <row r="84" spans="1:15" ht="13.5" thickBot="1" x14ac:dyDescent="0.25">
      <c r="A84" s="226" t="s">
        <v>175</v>
      </c>
      <c r="B84" s="226" t="s">
        <v>174</v>
      </c>
      <c r="C84" s="226" t="s">
        <v>173</v>
      </c>
      <c r="D84" s="226" t="s">
        <v>172</v>
      </c>
      <c r="E84" s="226" t="s">
        <v>171</v>
      </c>
      <c r="F84" s="226" t="s">
        <v>170</v>
      </c>
      <c r="G84" s="233" t="s">
        <v>263</v>
      </c>
      <c r="H84" s="257" t="s">
        <v>368</v>
      </c>
      <c r="I84" s="258" t="s">
        <v>209</v>
      </c>
      <c r="J84" s="257" t="s">
        <v>369</v>
      </c>
      <c r="K84" s="258" t="s">
        <v>209</v>
      </c>
      <c r="L84" s="259" t="s">
        <v>370</v>
      </c>
      <c r="M84" s="260" t="s">
        <v>209</v>
      </c>
      <c r="N84" s="257" t="s">
        <v>371</v>
      </c>
      <c r="O84" s="258" t="s">
        <v>209</v>
      </c>
    </row>
    <row r="85" spans="1:15" ht="13.5" thickTop="1" x14ac:dyDescent="0.2">
      <c r="A85" s="105">
        <v>51</v>
      </c>
      <c r="B85" s="160" t="s">
        <v>274</v>
      </c>
      <c r="C85" s="156" t="s">
        <v>60</v>
      </c>
      <c r="D85" s="161" t="s">
        <v>11</v>
      </c>
      <c r="E85" s="162">
        <v>2</v>
      </c>
      <c r="F85" s="105"/>
      <c r="G85" s="106">
        <v>4</v>
      </c>
      <c r="H85" s="261"/>
      <c r="I85" s="262"/>
      <c r="J85" s="261"/>
      <c r="K85" s="262"/>
      <c r="L85" s="263"/>
      <c r="M85" s="264"/>
      <c r="N85" s="261"/>
      <c r="O85" s="262"/>
    </row>
    <row r="86" spans="1:15" x14ac:dyDescent="0.2">
      <c r="A86" s="105">
        <v>49</v>
      </c>
      <c r="B86" s="163" t="s">
        <v>64</v>
      </c>
      <c r="C86" s="156" t="s">
        <v>63</v>
      </c>
      <c r="D86" s="164" t="s">
        <v>11</v>
      </c>
      <c r="E86" s="162">
        <v>2</v>
      </c>
      <c r="F86" s="105"/>
      <c r="G86" s="106">
        <v>5</v>
      </c>
      <c r="H86" s="261"/>
      <c r="I86" s="262"/>
      <c r="J86" s="261"/>
      <c r="K86" s="262"/>
      <c r="L86" s="263"/>
      <c r="M86" s="264"/>
      <c r="N86" s="261"/>
      <c r="O86" s="262"/>
    </row>
    <row r="87" spans="1:15" x14ac:dyDescent="0.2">
      <c r="A87" s="105">
        <v>50</v>
      </c>
      <c r="B87" s="163" t="s">
        <v>62</v>
      </c>
      <c r="C87" s="156" t="s">
        <v>61</v>
      </c>
      <c r="D87" s="164" t="s">
        <v>11</v>
      </c>
      <c r="E87" s="162">
        <v>2</v>
      </c>
      <c r="F87" s="105"/>
      <c r="G87" s="106">
        <v>5</v>
      </c>
      <c r="H87" s="261"/>
      <c r="I87" s="262"/>
      <c r="J87" s="261"/>
      <c r="K87" s="262"/>
      <c r="L87" s="263"/>
      <c r="M87" s="264"/>
      <c r="N87" s="261"/>
      <c r="O87" s="262"/>
    </row>
    <row r="88" spans="1:15" x14ac:dyDescent="0.2">
      <c r="A88" s="105">
        <v>52</v>
      </c>
      <c r="B88" s="149" t="s">
        <v>59</v>
      </c>
      <c r="C88" s="105" t="s">
        <v>58</v>
      </c>
      <c r="D88" s="105" t="s">
        <v>11</v>
      </c>
      <c r="E88" s="150">
        <v>2</v>
      </c>
      <c r="F88" s="105"/>
      <c r="G88" s="106">
        <v>6</v>
      </c>
      <c r="H88" s="261"/>
      <c r="I88" s="262"/>
      <c r="J88" s="261"/>
      <c r="K88" s="262"/>
      <c r="L88" s="263"/>
      <c r="M88" s="264"/>
      <c r="N88" s="261"/>
      <c r="O88" s="262"/>
    </row>
    <row r="89" spans="1:15" ht="15" customHeight="1" x14ac:dyDescent="0.2">
      <c r="A89" s="289" t="s">
        <v>32</v>
      </c>
      <c r="B89" s="289"/>
      <c r="C89" s="289"/>
      <c r="D89" s="289"/>
      <c r="E89" s="145">
        <f>SUM(E85:E88)</f>
        <v>8</v>
      </c>
      <c r="F89" s="289"/>
      <c r="G89" s="289"/>
    </row>
    <row r="90" spans="1:15" ht="15" customHeight="1" x14ac:dyDescent="0.2">
      <c r="A90" s="291" t="s">
        <v>281</v>
      </c>
      <c r="B90" s="291"/>
      <c r="C90" s="291"/>
      <c r="D90" s="291"/>
      <c r="E90" s="151">
        <f>SUM(E81,E89)</f>
        <v>126</v>
      </c>
      <c r="F90" s="289"/>
      <c r="G90" s="289"/>
    </row>
    <row r="91" spans="1:15" ht="19.5" customHeight="1" x14ac:dyDescent="0.2">
      <c r="A91" s="290"/>
      <c r="B91" s="290"/>
      <c r="C91" s="290"/>
      <c r="D91" s="290"/>
      <c r="E91" s="290"/>
      <c r="F91" s="290"/>
      <c r="G91" s="290"/>
    </row>
    <row r="92" spans="1:15" x14ac:dyDescent="0.2">
      <c r="A92" s="234"/>
      <c r="B92" s="235" t="s">
        <v>57</v>
      </c>
      <c r="C92" s="234"/>
      <c r="D92" s="234"/>
      <c r="E92" s="234"/>
      <c r="F92" s="234"/>
      <c r="G92" s="236"/>
    </row>
    <row r="93" spans="1:15" ht="13.5" thickBot="1" x14ac:dyDescent="0.25">
      <c r="A93" s="226" t="s">
        <v>175</v>
      </c>
      <c r="B93" s="226" t="s">
        <v>174</v>
      </c>
      <c r="C93" s="226" t="s">
        <v>173</v>
      </c>
      <c r="D93" s="226" t="s">
        <v>172</v>
      </c>
      <c r="E93" s="226" t="s">
        <v>171</v>
      </c>
      <c r="F93" s="226" t="s">
        <v>170</v>
      </c>
      <c r="G93" s="233" t="s">
        <v>263</v>
      </c>
      <c r="H93" s="257" t="s">
        <v>368</v>
      </c>
      <c r="I93" s="258" t="s">
        <v>209</v>
      </c>
      <c r="J93" s="257" t="s">
        <v>369</v>
      </c>
      <c r="K93" s="258" t="s">
        <v>209</v>
      </c>
      <c r="L93" s="259" t="s">
        <v>370</v>
      </c>
      <c r="M93" s="260" t="s">
        <v>209</v>
      </c>
      <c r="N93" s="257" t="s">
        <v>371</v>
      </c>
      <c r="O93" s="258" t="s">
        <v>209</v>
      </c>
    </row>
    <row r="94" spans="1:15" ht="13.5" thickTop="1" x14ac:dyDescent="0.2">
      <c r="A94" s="105">
        <v>53</v>
      </c>
      <c r="B94" s="160" t="s">
        <v>342</v>
      </c>
      <c r="C94" s="161" t="s">
        <v>179</v>
      </c>
      <c r="D94" s="161" t="s">
        <v>11</v>
      </c>
      <c r="E94" s="162">
        <v>3</v>
      </c>
      <c r="F94" s="105"/>
      <c r="G94" s="106">
        <v>6</v>
      </c>
      <c r="H94" s="261"/>
      <c r="I94" s="262"/>
      <c r="J94" s="261"/>
      <c r="K94" s="262"/>
      <c r="L94" s="263"/>
      <c r="M94" s="264"/>
      <c r="N94" s="261"/>
      <c r="O94" s="262"/>
    </row>
    <row r="95" spans="1:15" x14ac:dyDescent="0.2">
      <c r="A95" s="165">
        <v>54</v>
      </c>
      <c r="B95" s="166" t="s">
        <v>181</v>
      </c>
      <c r="C95" s="167" t="s">
        <v>180</v>
      </c>
      <c r="D95" s="167" t="s">
        <v>257</v>
      </c>
      <c r="E95" s="168">
        <v>2</v>
      </c>
      <c r="F95" s="165"/>
      <c r="G95" s="107">
        <v>7</v>
      </c>
      <c r="H95" s="261"/>
      <c r="I95" s="262"/>
      <c r="J95" s="261"/>
      <c r="K95" s="262"/>
      <c r="L95" s="263"/>
      <c r="M95" s="264"/>
      <c r="N95" s="261"/>
      <c r="O95" s="262"/>
    </row>
    <row r="96" spans="1:15" x14ac:dyDescent="0.2">
      <c r="A96" s="165">
        <v>55</v>
      </c>
      <c r="B96" s="166" t="s">
        <v>55</v>
      </c>
      <c r="C96" s="169" t="s">
        <v>287</v>
      </c>
      <c r="D96" s="165" t="s">
        <v>257</v>
      </c>
      <c r="E96" s="165">
        <v>6</v>
      </c>
      <c r="F96" s="165"/>
      <c r="G96" s="107">
        <v>8</v>
      </c>
      <c r="H96" s="261"/>
      <c r="I96" s="262"/>
      <c r="J96" s="261"/>
      <c r="K96" s="262"/>
      <c r="L96" s="263"/>
      <c r="M96" s="264"/>
      <c r="N96" s="261"/>
      <c r="O96" s="262"/>
    </row>
    <row r="97" spans="1:15" x14ac:dyDescent="0.2">
      <c r="A97" s="145"/>
      <c r="B97" s="148" t="s">
        <v>54</v>
      </c>
      <c r="C97" s="145" t="s">
        <v>173</v>
      </c>
      <c r="D97" s="145" t="s">
        <v>172</v>
      </c>
      <c r="E97" s="145" t="s">
        <v>171</v>
      </c>
      <c r="F97" s="145" t="s">
        <v>170</v>
      </c>
      <c r="G97" s="147" t="s">
        <v>263</v>
      </c>
      <c r="H97" s="261"/>
      <c r="I97" s="262"/>
      <c r="J97" s="261"/>
      <c r="K97" s="262"/>
      <c r="L97" s="263"/>
      <c r="M97" s="264"/>
      <c r="N97" s="261"/>
      <c r="O97" s="262"/>
    </row>
    <row r="98" spans="1:15" x14ac:dyDescent="0.2">
      <c r="A98" s="105">
        <v>56</v>
      </c>
      <c r="B98" s="160" t="s">
        <v>343</v>
      </c>
      <c r="C98" s="156" t="s">
        <v>50</v>
      </c>
      <c r="D98" s="161" t="s">
        <v>11</v>
      </c>
      <c r="E98" s="162">
        <v>3</v>
      </c>
      <c r="F98" s="105"/>
      <c r="G98" s="106">
        <v>6</v>
      </c>
      <c r="H98" s="261"/>
      <c r="I98" s="262"/>
      <c r="J98" s="261"/>
      <c r="K98" s="262"/>
      <c r="L98" s="263"/>
      <c r="M98" s="264"/>
      <c r="N98" s="261"/>
      <c r="O98" s="262"/>
    </row>
    <row r="99" spans="1:15" x14ac:dyDescent="0.2">
      <c r="A99" s="165">
        <v>57</v>
      </c>
      <c r="B99" s="166" t="s">
        <v>53</v>
      </c>
      <c r="C99" s="169" t="s">
        <v>52</v>
      </c>
      <c r="D99" s="167" t="s">
        <v>258</v>
      </c>
      <c r="E99" s="168">
        <v>2</v>
      </c>
      <c r="F99" s="168" t="s">
        <v>50</v>
      </c>
      <c r="G99" s="107">
        <v>7</v>
      </c>
      <c r="H99" s="261"/>
      <c r="I99" s="262"/>
      <c r="J99" s="261"/>
      <c r="K99" s="262"/>
      <c r="L99" s="263"/>
      <c r="M99" s="264"/>
      <c r="N99" s="261"/>
      <c r="O99" s="262"/>
    </row>
    <row r="100" spans="1:15" x14ac:dyDescent="0.2">
      <c r="A100" s="165">
        <v>58</v>
      </c>
      <c r="B100" s="166" t="s">
        <v>285</v>
      </c>
      <c r="C100" s="169" t="s">
        <v>286</v>
      </c>
      <c r="D100" s="167" t="s">
        <v>258</v>
      </c>
      <c r="E100" s="168">
        <v>6</v>
      </c>
      <c r="F100" s="165"/>
      <c r="G100" s="107">
        <v>8</v>
      </c>
      <c r="H100" s="261"/>
      <c r="I100" s="262"/>
      <c r="J100" s="261"/>
      <c r="K100" s="262"/>
      <c r="L100" s="263"/>
      <c r="M100" s="264"/>
      <c r="N100" s="261"/>
      <c r="O100" s="262"/>
    </row>
    <row r="101" spans="1:15" ht="15" customHeight="1" x14ac:dyDescent="0.2">
      <c r="A101" s="289" t="s">
        <v>32</v>
      </c>
      <c r="B101" s="289"/>
      <c r="C101" s="289"/>
      <c r="D101" s="289"/>
      <c r="E101" s="170">
        <f>SUM(E94,E98,E95,E96)</f>
        <v>14</v>
      </c>
      <c r="F101" s="289"/>
      <c r="G101" s="289"/>
    </row>
    <row r="102" spans="1:15" x14ac:dyDescent="0.2">
      <c r="A102" s="292" t="s">
        <v>281</v>
      </c>
      <c r="B102" s="292"/>
      <c r="C102" s="292"/>
      <c r="D102" s="292"/>
      <c r="E102" s="228">
        <f>SUM(E90,E101)</f>
        <v>140</v>
      </c>
      <c r="F102" s="289"/>
      <c r="G102" s="289"/>
    </row>
    <row r="103" spans="1:15" ht="19.5" customHeight="1" x14ac:dyDescent="0.2">
      <c r="A103" s="302" t="s">
        <v>344</v>
      </c>
      <c r="B103" s="302"/>
      <c r="C103" s="302"/>
      <c r="D103" s="302"/>
      <c r="E103" s="302"/>
      <c r="F103" s="302"/>
      <c r="G103" s="302"/>
    </row>
    <row r="104" spans="1:15" ht="19.5" customHeight="1" x14ac:dyDescent="0.2">
      <c r="A104" s="237"/>
      <c r="B104" s="237"/>
      <c r="C104" s="237"/>
      <c r="D104" s="237"/>
      <c r="E104" s="237"/>
      <c r="F104" s="237"/>
      <c r="G104" s="237"/>
    </row>
    <row r="105" spans="1:15" x14ac:dyDescent="0.2">
      <c r="A105" s="234"/>
      <c r="B105" s="235" t="s">
        <v>49</v>
      </c>
      <c r="C105" s="234"/>
      <c r="D105" s="234"/>
      <c r="E105" s="234"/>
      <c r="F105" s="234"/>
      <c r="G105" s="236"/>
    </row>
    <row r="106" spans="1:15" ht="13.5" thickBot="1" x14ac:dyDescent="0.25">
      <c r="A106" s="226" t="s">
        <v>175</v>
      </c>
      <c r="B106" s="226" t="s">
        <v>174</v>
      </c>
      <c r="C106" s="226" t="s">
        <v>173</v>
      </c>
      <c r="D106" s="226" t="s">
        <v>172</v>
      </c>
      <c r="E106" s="226" t="s">
        <v>171</v>
      </c>
      <c r="F106" s="226" t="s">
        <v>170</v>
      </c>
      <c r="G106" s="233" t="s">
        <v>263</v>
      </c>
      <c r="H106" s="257" t="s">
        <v>368</v>
      </c>
      <c r="I106" s="258" t="s">
        <v>209</v>
      </c>
      <c r="J106" s="257" t="s">
        <v>369</v>
      </c>
      <c r="K106" s="258" t="s">
        <v>209</v>
      </c>
      <c r="L106" s="259" t="s">
        <v>370</v>
      </c>
      <c r="M106" s="260" t="s">
        <v>209</v>
      </c>
      <c r="N106" s="257" t="s">
        <v>371</v>
      </c>
      <c r="O106" s="258" t="s">
        <v>209</v>
      </c>
    </row>
    <row r="107" spans="1:15" ht="13.5" thickTop="1" x14ac:dyDescent="0.2">
      <c r="A107" s="145">
        <v>59</v>
      </c>
      <c r="B107" s="171" t="s">
        <v>48</v>
      </c>
      <c r="C107" s="172" t="s">
        <v>47</v>
      </c>
      <c r="D107" s="172" t="s">
        <v>178</v>
      </c>
      <c r="E107" s="173">
        <v>2</v>
      </c>
      <c r="F107" s="173" t="s">
        <v>46</v>
      </c>
      <c r="G107" s="147">
        <v>4</v>
      </c>
      <c r="H107" s="261"/>
      <c r="I107" s="262"/>
      <c r="J107" s="261"/>
      <c r="K107" s="262"/>
      <c r="L107" s="263"/>
      <c r="M107" s="264"/>
      <c r="N107" s="261"/>
      <c r="O107" s="262"/>
    </row>
    <row r="108" spans="1:15" x14ac:dyDescent="0.2">
      <c r="A108" s="145">
        <v>60</v>
      </c>
      <c r="B108" s="171" t="s">
        <v>45</v>
      </c>
      <c r="C108" s="172" t="s">
        <v>44</v>
      </c>
      <c r="D108" s="172" t="s">
        <v>178</v>
      </c>
      <c r="E108" s="173">
        <v>2</v>
      </c>
      <c r="F108" s="174"/>
      <c r="G108" s="147">
        <v>5</v>
      </c>
      <c r="H108" s="261"/>
      <c r="I108" s="262"/>
      <c r="J108" s="261"/>
      <c r="K108" s="262"/>
      <c r="L108" s="263"/>
      <c r="M108" s="264"/>
      <c r="N108" s="261"/>
      <c r="O108" s="262"/>
    </row>
    <row r="109" spans="1:15" x14ac:dyDescent="0.2">
      <c r="A109" s="145">
        <v>61</v>
      </c>
      <c r="B109" s="171" t="s">
        <v>43</v>
      </c>
      <c r="C109" s="172" t="s">
        <v>42</v>
      </c>
      <c r="D109" s="172" t="s">
        <v>178</v>
      </c>
      <c r="E109" s="173">
        <v>2</v>
      </c>
      <c r="F109" s="174"/>
      <c r="G109" s="147">
        <v>5</v>
      </c>
      <c r="H109" s="261"/>
      <c r="I109" s="262"/>
      <c r="J109" s="261"/>
      <c r="K109" s="262"/>
      <c r="L109" s="263"/>
      <c r="M109" s="264"/>
      <c r="N109" s="261"/>
      <c r="O109" s="262"/>
    </row>
    <row r="110" spans="1:15" x14ac:dyDescent="0.2">
      <c r="A110" s="145">
        <v>62</v>
      </c>
      <c r="B110" s="171" t="s">
        <v>41</v>
      </c>
      <c r="C110" s="172" t="s">
        <v>40</v>
      </c>
      <c r="D110" s="172" t="s">
        <v>178</v>
      </c>
      <c r="E110" s="173">
        <v>2</v>
      </c>
      <c r="F110" s="173" t="s">
        <v>39</v>
      </c>
      <c r="G110" s="147">
        <v>6</v>
      </c>
      <c r="H110" s="261"/>
      <c r="I110" s="262"/>
      <c r="J110" s="261"/>
      <c r="K110" s="262"/>
      <c r="L110" s="263"/>
      <c r="M110" s="264"/>
      <c r="N110" s="261"/>
      <c r="O110" s="262"/>
    </row>
    <row r="111" spans="1:15" x14ac:dyDescent="0.2">
      <c r="A111" s="145">
        <v>63</v>
      </c>
      <c r="B111" s="171" t="s">
        <v>36</v>
      </c>
      <c r="C111" s="172" t="s">
        <v>35</v>
      </c>
      <c r="D111" s="172" t="s">
        <v>178</v>
      </c>
      <c r="E111" s="173">
        <v>2</v>
      </c>
      <c r="F111" s="175"/>
      <c r="G111" s="147">
        <v>6</v>
      </c>
      <c r="H111" s="261"/>
      <c r="I111" s="262"/>
      <c r="J111" s="261"/>
      <c r="K111" s="262"/>
      <c r="L111" s="263"/>
      <c r="M111" s="264"/>
      <c r="N111" s="261"/>
      <c r="O111" s="262"/>
    </row>
    <row r="112" spans="1:15" x14ac:dyDescent="0.2">
      <c r="A112" s="145">
        <v>64</v>
      </c>
      <c r="B112" s="171" t="s">
        <v>38</v>
      </c>
      <c r="C112" s="172" t="s">
        <v>37</v>
      </c>
      <c r="D112" s="172" t="s">
        <v>0</v>
      </c>
      <c r="E112" s="173">
        <v>2</v>
      </c>
      <c r="F112" s="175"/>
      <c r="G112" s="147">
        <v>7</v>
      </c>
      <c r="H112" s="261"/>
      <c r="I112" s="262"/>
      <c r="J112" s="261"/>
      <c r="K112" s="262"/>
      <c r="L112" s="263"/>
      <c r="M112" s="264"/>
      <c r="N112" s="261"/>
      <c r="O112" s="262"/>
    </row>
    <row r="113" spans="1:15" x14ac:dyDescent="0.2">
      <c r="A113" s="225">
        <v>65</v>
      </c>
      <c r="B113" s="171" t="s">
        <v>34</v>
      </c>
      <c r="C113" s="172" t="s">
        <v>33</v>
      </c>
      <c r="D113" s="172" t="s">
        <v>178</v>
      </c>
      <c r="E113" s="173">
        <v>2</v>
      </c>
      <c r="F113" s="175"/>
      <c r="G113" s="147">
        <v>7</v>
      </c>
      <c r="H113" s="261"/>
      <c r="I113" s="262"/>
      <c r="J113" s="261"/>
      <c r="K113" s="262"/>
      <c r="L113" s="263"/>
      <c r="M113" s="264"/>
      <c r="N113" s="261"/>
      <c r="O113" s="262"/>
    </row>
    <row r="114" spans="1:15" x14ac:dyDescent="0.2">
      <c r="A114" s="225">
        <v>66</v>
      </c>
      <c r="B114" s="146" t="s">
        <v>186</v>
      </c>
      <c r="C114" s="225" t="s">
        <v>185</v>
      </c>
      <c r="D114" s="225" t="s">
        <v>0</v>
      </c>
      <c r="E114" s="232">
        <v>2</v>
      </c>
      <c r="F114" s="175"/>
      <c r="G114" s="147"/>
      <c r="H114" s="261"/>
      <c r="I114" s="262"/>
      <c r="J114" s="261"/>
      <c r="K114" s="262"/>
      <c r="L114" s="263"/>
      <c r="M114" s="264"/>
      <c r="N114" s="261"/>
      <c r="O114" s="262"/>
    </row>
    <row r="115" spans="1:15" ht="15" customHeight="1" x14ac:dyDescent="0.2">
      <c r="A115" s="296" t="s">
        <v>32</v>
      </c>
      <c r="B115" s="297"/>
      <c r="C115" s="297"/>
      <c r="D115" s="298"/>
      <c r="E115" s="145">
        <f>SUM(E107:E113)</f>
        <v>14</v>
      </c>
      <c r="F115" s="289"/>
      <c r="G115" s="289"/>
    </row>
    <row r="116" spans="1:15" ht="15" customHeight="1" x14ac:dyDescent="0.2">
      <c r="A116" s="299" t="s">
        <v>279</v>
      </c>
      <c r="B116" s="300"/>
      <c r="C116" s="300"/>
      <c r="D116" s="301"/>
      <c r="E116" s="176">
        <v>4</v>
      </c>
      <c r="F116" s="289"/>
      <c r="G116" s="289"/>
    </row>
    <row r="117" spans="1:15" x14ac:dyDescent="0.2">
      <c r="A117" s="293" t="s">
        <v>280</v>
      </c>
      <c r="B117" s="294"/>
      <c r="C117" s="294"/>
      <c r="D117" s="295"/>
      <c r="E117" s="151">
        <f>SUM(E102,E116)</f>
        <v>144</v>
      </c>
      <c r="F117" s="289"/>
      <c r="G117" s="289"/>
    </row>
    <row r="118" spans="1:15" ht="19.5" customHeight="1" x14ac:dyDescent="0.2">
      <c r="A118" s="290"/>
      <c r="B118" s="290"/>
      <c r="C118" s="290"/>
      <c r="D118" s="290"/>
      <c r="E118" s="290"/>
      <c r="F118" s="290"/>
      <c r="G118" s="290"/>
    </row>
    <row r="119" spans="1:15" x14ac:dyDescent="0.2">
      <c r="A119" s="234"/>
      <c r="B119" s="238" t="s">
        <v>31</v>
      </c>
      <c r="C119" s="234"/>
      <c r="D119" s="234"/>
      <c r="E119" s="234"/>
      <c r="F119" s="234"/>
      <c r="G119" s="236"/>
    </row>
    <row r="120" spans="1:15" ht="13.5" thickBot="1" x14ac:dyDescent="0.25">
      <c r="A120" s="226" t="s">
        <v>175</v>
      </c>
      <c r="B120" s="226" t="s">
        <v>174</v>
      </c>
      <c r="C120" s="226" t="s">
        <v>173</v>
      </c>
      <c r="D120" s="226" t="s">
        <v>172</v>
      </c>
      <c r="E120" s="226" t="s">
        <v>171</v>
      </c>
      <c r="F120" s="226" t="s">
        <v>170</v>
      </c>
      <c r="G120" s="233" t="s">
        <v>263</v>
      </c>
      <c r="H120" s="257" t="s">
        <v>368</v>
      </c>
      <c r="I120" s="258" t="s">
        <v>209</v>
      </c>
      <c r="J120" s="257" t="s">
        <v>369</v>
      </c>
      <c r="K120" s="258" t="s">
        <v>209</v>
      </c>
      <c r="L120" s="259" t="s">
        <v>370</v>
      </c>
      <c r="M120" s="260" t="s">
        <v>209</v>
      </c>
      <c r="N120" s="257" t="s">
        <v>371</v>
      </c>
      <c r="O120" s="258" t="s">
        <v>209</v>
      </c>
    </row>
    <row r="121" spans="1:15" ht="13.5" thickTop="1" x14ac:dyDescent="0.2">
      <c r="A121" s="145">
        <v>67</v>
      </c>
      <c r="B121" s="177" t="s">
        <v>16</v>
      </c>
      <c r="C121" s="178" t="s">
        <v>15</v>
      </c>
      <c r="D121" s="179" t="s">
        <v>177</v>
      </c>
      <c r="E121" s="180">
        <v>2</v>
      </c>
      <c r="F121" s="145"/>
      <c r="G121" s="147">
        <v>5</v>
      </c>
      <c r="H121" s="261"/>
      <c r="I121" s="262"/>
      <c r="J121" s="261"/>
      <c r="K121" s="262"/>
      <c r="L121" s="263"/>
      <c r="M121" s="264"/>
      <c r="N121" s="261"/>
      <c r="O121" s="262"/>
    </row>
    <row r="122" spans="1:15" x14ac:dyDescent="0.2">
      <c r="A122" s="145">
        <v>68</v>
      </c>
      <c r="B122" s="181" t="s">
        <v>22</v>
      </c>
      <c r="C122" s="178" t="s">
        <v>15</v>
      </c>
      <c r="D122" s="179" t="s">
        <v>177</v>
      </c>
      <c r="E122" s="180">
        <v>2</v>
      </c>
      <c r="F122" s="180" t="s">
        <v>21</v>
      </c>
      <c r="G122" s="147">
        <v>6</v>
      </c>
      <c r="H122" s="261"/>
      <c r="I122" s="262"/>
      <c r="J122" s="261"/>
      <c r="K122" s="262"/>
      <c r="L122" s="263"/>
      <c r="M122" s="264"/>
      <c r="N122" s="261"/>
      <c r="O122" s="262"/>
    </row>
    <row r="123" spans="1:15" x14ac:dyDescent="0.2">
      <c r="A123" s="225">
        <v>69</v>
      </c>
      <c r="B123" s="177" t="s">
        <v>20</v>
      </c>
      <c r="C123" s="178" t="s">
        <v>19</v>
      </c>
      <c r="D123" s="179" t="s">
        <v>177</v>
      </c>
      <c r="E123" s="180">
        <v>2</v>
      </c>
      <c r="F123" s="145"/>
      <c r="G123" s="147">
        <v>6</v>
      </c>
      <c r="H123" s="261"/>
      <c r="I123" s="262"/>
      <c r="J123" s="261"/>
      <c r="K123" s="262"/>
      <c r="L123" s="263"/>
      <c r="M123" s="264"/>
      <c r="N123" s="261"/>
      <c r="O123" s="262"/>
    </row>
    <row r="124" spans="1:15" x14ac:dyDescent="0.2">
      <c r="A124" s="225">
        <v>70</v>
      </c>
      <c r="B124" s="177" t="s">
        <v>26</v>
      </c>
      <c r="C124" s="178" t="s">
        <v>25</v>
      </c>
      <c r="D124" s="179" t="s">
        <v>177</v>
      </c>
      <c r="E124" s="180">
        <v>2</v>
      </c>
      <c r="F124" s="182"/>
      <c r="G124" s="147">
        <v>7</v>
      </c>
      <c r="H124" s="261"/>
      <c r="I124" s="262"/>
      <c r="J124" s="261"/>
      <c r="K124" s="262"/>
      <c r="L124" s="263"/>
      <c r="M124" s="264"/>
      <c r="N124" s="261"/>
      <c r="O124" s="262"/>
    </row>
    <row r="125" spans="1:15" x14ac:dyDescent="0.2">
      <c r="A125" s="225">
        <v>71</v>
      </c>
      <c r="B125" s="177" t="s">
        <v>24</v>
      </c>
      <c r="C125" s="178" t="s">
        <v>23</v>
      </c>
      <c r="D125" s="179" t="s">
        <v>177</v>
      </c>
      <c r="E125" s="180">
        <v>2</v>
      </c>
      <c r="F125" s="182"/>
      <c r="G125" s="147">
        <v>7</v>
      </c>
      <c r="H125" s="261"/>
      <c r="I125" s="262"/>
      <c r="J125" s="261"/>
      <c r="K125" s="262"/>
      <c r="L125" s="263"/>
      <c r="M125" s="264"/>
      <c r="N125" s="261"/>
      <c r="O125" s="262"/>
    </row>
    <row r="126" spans="1:15" x14ac:dyDescent="0.2">
      <c r="A126" s="225">
        <v>72</v>
      </c>
      <c r="B126" s="177" t="s">
        <v>18</v>
      </c>
      <c r="C126" s="178" t="s">
        <v>17</v>
      </c>
      <c r="D126" s="179" t="s">
        <v>177</v>
      </c>
      <c r="E126" s="180">
        <v>2</v>
      </c>
      <c r="F126" s="145"/>
      <c r="G126" s="147">
        <v>7</v>
      </c>
      <c r="H126" s="261"/>
      <c r="I126" s="262"/>
      <c r="J126" s="261"/>
      <c r="K126" s="262"/>
      <c r="L126" s="263"/>
      <c r="M126" s="264"/>
      <c r="N126" s="261"/>
      <c r="O126" s="262"/>
    </row>
    <row r="127" spans="1:15" x14ac:dyDescent="0.2">
      <c r="A127" s="225">
        <v>73</v>
      </c>
      <c r="B127" s="177" t="s">
        <v>30</v>
      </c>
      <c r="C127" s="178" t="s">
        <v>29</v>
      </c>
      <c r="D127" s="179" t="s">
        <v>177</v>
      </c>
      <c r="E127" s="180">
        <v>2</v>
      </c>
      <c r="F127" s="145"/>
      <c r="G127" s="147">
        <v>8</v>
      </c>
      <c r="H127" s="261"/>
      <c r="I127" s="262"/>
      <c r="J127" s="261"/>
      <c r="K127" s="262"/>
      <c r="L127" s="263"/>
      <c r="M127" s="264"/>
      <c r="N127" s="261"/>
      <c r="O127" s="262"/>
    </row>
    <row r="128" spans="1:15" x14ac:dyDescent="0.2">
      <c r="A128" s="225">
        <v>74</v>
      </c>
      <c r="B128" s="177" t="s">
        <v>28</v>
      </c>
      <c r="C128" s="178" t="s">
        <v>27</v>
      </c>
      <c r="D128" s="179" t="s">
        <v>177</v>
      </c>
      <c r="E128" s="180">
        <v>2</v>
      </c>
      <c r="F128" s="182" t="s">
        <v>3</v>
      </c>
      <c r="G128" s="147">
        <v>8</v>
      </c>
      <c r="H128" s="261"/>
      <c r="I128" s="262"/>
      <c r="J128" s="261"/>
      <c r="K128" s="262"/>
      <c r="L128" s="263"/>
      <c r="M128" s="264"/>
      <c r="N128" s="261"/>
      <c r="O128" s="262"/>
    </row>
    <row r="129" spans="1:15" ht="15" customHeight="1" x14ac:dyDescent="0.2">
      <c r="A129" s="296" t="s">
        <v>32</v>
      </c>
      <c r="B129" s="297"/>
      <c r="C129" s="297"/>
      <c r="D129" s="298"/>
      <c r="E129" s="145">
        <f ca="1">SUM(E124:E129)</f>
        <v>16</v>
      </c>
      <c r="F129" s="309"/>
      <c r="G129" s="310"/>
    </row>
    <row r="130" spans="1:15" ht="15" customHeight="1" x14ac:dyDescent="0.2">
      <c r="A130" s="299" t="s">
        <v>279</v>
      </c>
      <c r="B130" s="300"/>
      <c r="C130" s="300"/>
      <c r="D130" s="301"/>
      <c r="E130" s="176">
        <v>4</v>
      </c>
      <c r="F130" s="311"/>
      <c r="G130" s="312"/>
    </row>
    <row r="131" spans="1:15" ht="15" customHeight="1" x14ac:dyDescent="0.2">
      <c r="A131" s="293" t="s">
        <v>280</v>
      </c>
      <c r="B131" s="294"/>
      <c r="C131" s="294"/>
      <c r="D131" s="295"/>
      <c r="E131" s="151">
        <f>SUM(E102,E130)</f>
        <v>144</v>
      </c>
      <c r="F131" s="313"/>
      <c r="G131" s="314"/>
    </row>
    <row r="132" spans="1:15" ht="19.5" customHeight="1" x14ac:dyDescent="0.2">
      <c r="A132" s="290"/>
      <c r="B132" s="290"/>
      <c r="C132" s="290"/>
      <c r="D132" s="290"/>
      <c r="E132" s="290"/>
      <c r="F132" s="290"/>
      <c r="G132" s="290"/>
    </row>
    <row r="133" spans="1:15" x14ac:dyDescent="0.2">
      <c r="A133" s="234"/>
      <c r="B133" s="235" t="s">
        <v>14</v>
      </c>
      <c r="C133" s="234"/>
      <c r="D133" s="234"/>
      <c r="E133" s="234"/>
      <c r="F133" s="234"/>
      <c r="G133" s="236"/>
    </row>
    <row r="134" spans="1:15" ht="13.5" thickBot="1" x14ac:dyDescent="0.25">
      <c r="A134" s="226" t="s">
        <v>175</v>
      </c>
      <c r="B134" s="226" t="s">
        <v>174</v>
      </c>
      <c r="C134" s="226" t="s">
        <v>173</v>
      </c>
      <c r="D134" s="226" t="s">
        <v>172</v>
      </c>
      <c r="E134" s="226" t="s">
        <v>171</v>
      </c>
      <c r="F134" s="226" t="s">
        <v>170</v>
      </c>
      <c r="G134" s="233" t="s">
        <v>263</v>
      </c>
      <c r="H134" s="257" t="s">
        <v>368</v>
      </c>
      <c r="I134" s="258" t="s">
        <v>209</v>
      </c>
      <c r="J134" s="257" t="s">
        <v>369</v>
      </c>
      <c r="K134" s="258" t="s">
        <v>209</v>
      </c>
      <c r="L134" s="259" t="s">
        <v>370</v>
      </c>
      <c r="M134" s="260" t="s">
        <v>209</v>
      </c>
      <c r="N134" s="257" t="s">
        <v>371</v>
      </c>
      <c r="O134" s="258" t="s">
        <v>209</v>
      </c>
    </row>
    <row r="135" spans="1:15" ht="13.5" thickTop="1" x14ac:dyDescent="0.2">
      <c r="A135" s="145">
        <v>74</v>
      </c>
      <c r="B135" s="183" t="s">
        <v>10</v>
      </c>
      <c r="C135" s="178" t="s">
        <v>9</v>
      </c>
      <c r="D135" s="178" t="s">
        <v>0</v>
      </c>
      <c r="E135" s="170">
        <v>2</v>
      </c>
      <c r="F135" s="184"/>
      <c r="G135" s="147">
        <v>8</v>
      </c>
      <c r="H135" s="261"/>
      <c r="I135" s="262"/>
      <c r="J135" s="261"/>
      <c r="K135" s="262"/>
      <c r="L135" s="263"/>
      <c r="M135" s="264"/>
      <c r="N135" s="261"/>
      <c r="O135" s="262"/>
    </row>
    <row r="136" spans="1:15" x14ac:dyDescent="0.2">
      <c r="A136" s="145">
        <v>75</v>
      </c>
      <c r="B136" s="183" t="s">
        <v>8</v>
      </c>
      <c r="C136" s="178" t="s">
        <v>7</v>
      </c>
      <c r="D136" s="178" t="s">
        <v>0</v>
      </c>
      <c r="E136" s="170">
        <v>2</v>
      </c>
      <c r="F136" s="184"/>
      <c r="G136" s="147">
        <v>8</v>
      </c>
      <c r="H136" s="261"/>
      <c r="I136" s="262"/>
      <c r="J136" s="261"/>
      <c r="K136" s="262"/>
      <c r="L136" s="263"/>
      <c r="M136" s="264"/>
      <c r="N136" s="261"/>
      <c r="O136" s="262"/>
    </row>
    <row r="137" spans="1:15" x14ac:dyDescent="0.2">
      <c r="A137" s="145">
        <v>76</v>
      </c>
      <c r="B137" s="183" t="s">
        <v>6</v>
      </c>
      <c r="C137" s="178" t="s">
        <v>5</v>
      </c>
      <c r="D137" s="178" t="s">
        <v>0</v>
      </c>
      <c r="E137" s="170">
        <v>2</v>
      </c>
      <c r="F137" s="184"/>
      <c r="G137" s="147">
        <v>8</v>
      </c>
      <c r="H137" s="261"/>
      <c r="I137" s="262"/>
      <c r="J137" s="261"/>
      <c r="K137" s="262"/>
      <c r="L137" s="263"/>
      <c r="M137" s="264"/>
      <c r="N137" s="261"/>
      <c r="O137" s="262"/>
    </row>
    <row r="138" spans="1:15" x14ac:dyDescent="0.2">
      <c r="A138" s="145">
        <v>77</v>
      </c>
      <c r="B138" s="146" t="s">
        <v>4</v>
      </c>
      <c r="C138" s="178" t="s">
        <v>3</v>
      </c>
      <c r="D138" s="179" t="s">
        <v>0</v>
      </c>
      <c r="E138" s="180">
        <v>2</v>
      </c>
      <c r="F138" s="184"/>
      <c r="G138" s="147">
        <v>4</v>
      </c>
      <c r="H138" s="261"/>
      <c r="I138" s="262"/>
      <c r="J138" s="261"/>
      <c r="K138" s="262"/>
      <c r="L138" s="263"/>
      <c r="M138" s="264"/>
      <c r="N138" s="261"/>
      <c r="O138" s="262"/>
    </row>
    <row r="139" spans="1:15" x14ac:dyDescent="0.2">
      <c r="A139" s="145">
        <v>78</v>
      </c>
      <c r="B139" s="146" t="s">
        <v>2</v>
      </c>
      <c r="C139" s="178" t="s">
        <v>1</v>
      </c>
      <c r="D139" s="179" t="s">
        <v>0</v>
      </c>
      <c r="E139" s="180">
        <v>2</v>
      </c>
      <c r="F139" s="184"/>
      <c r="G139" s="147">
        <v>5</v>
      </c>
      <c r="H139" s="261"/>
      <c r="I139" s="262"/>
      <c r="J139" s="261"/>
      <c r="K139" s="262"/>
      <c r="L139" s="263"/>
      <c r="M139" s="264"/>
      <c r="N139" s="261"/>
      <c r="O139" s="262"/>
    </row>
    <row r="140" spans="1:15" ht="15" customHeight="1" x14ac:dyDescent="0.2">
      <c r="A140" s="297" t="s">
        <v>32</v>
      </c>
      <c r="B140" s="297"/>
      <c r="C140" s="297"/>
      <c r="D140" s="298"/>
      <c r="E140" s="180">
        <f>SUM(E135:E139)</f>
        <v>10</v>
      </c>
      <c r="F140" s="303"/>
      <c r="G140" s="304"/>
    </row>
    <row r="141" spans="1:15" x14ac:dyDescent="0.2">
      <c r="A141" s="299" t="s">
        <v>279</v>
      </c>
      <c r="B141" s="300"/>
      <c r="C141" s="300"/>
      <c r="D141" s="301"/>
      <c r="E141" s="185">
        <v>4</v>
      </c>
      <c r="F141" s="305"/>
      <c r="G141" s="306"/>
    </row>
    <row r="142" spans="1:15" x14ac:dyDescent="0.2">
      <c r="A142" s="293" t="s">
        <v>280</v>
      </c>
      <c r="B142" s="294"/>
      <c r="C142" s="294"/>
      <c r="D142" s="295"/>
      <c r="E142" s="186">
        <f>SUM(E131,E141)</f>
        <v>148</v>
      </c>
      <c r="F142" s="307"/>
      <c r="G142" s="308"/>
    </row>
    <row r="144" spans="1:15" x14ac:dyDescent="0.2">
      <c r="A144" s="143" t="s">
        <v>353</v>
      </c>
    </row>
    <row r="145" spans="1:2" x14ac:dyDescent="0.2">
      <c r="A145" s="187"/>
      <c r="B145" s="188" t="s">
        <v>261</v>
      </c>
    </row>
    <row r="146" spans="1:2" x14ac:dyDescent="0.2">
      <c r="A146" s="189"/>
      <c r="B146" s="143" t="s">
        <v>262</v>
      </c>
    </row>
    <row r="147" spans="1:2" x14ac:dyDescent="0.2">
      <c r="B147" s="143" t="s">
        <v>354</v>
      </c>
    </row>
    <row r="149" spans="1:2" x14ac:dyDescent="0.2">
      <c r="A149" s="143" t="s">
        <v>345</v>
      </c>
    </row>
    <row r="150" spans="1:2" x14ac:dyDescent="0.2">
      <c r="A150" s="142" t="s">
        <v>346</v>
      </c>
      <c r="B150" s="143" t="s">
        <v>347</v>
      </c>
    </row>
    <row r="151" spans="1:2" x14ac:dyDescent="0.2">
      <c r="A151" s="142" t="s">
        <v>257</v>
      </c>
      <c r="B151" s="143" t="s">
        <v>348</v>
      </c>
    </row>
    <row r="152" spans="1:2" x14ac:dyDescent="0.2">
      <c r="A152" s="142" t="s">
        <v>258</v>
      </c>
      <c r="B152" s="143" t="s">
        <v>349</v>
      </c>
    </row>
    <row r="153" spans="1:2" x14ac:dyDescent="0.2">
      <c r="A153" s="142" t="s">
        <v>178</v>
      </c>
      <c r="B153" s="143" t="s">
        <v>350</v>
      </c>
    </row>
    <row r="154" spans="1:2" x14ac:dyDescent="0.2">
      <c r="A154" s="142" t="s">
        <v>177</v>
      </c>
      <c r="B154" s="143" t="s">
        <v>351</v>
      </c>
    </row>
    <row r="155" spans="1:2" x14ac:dyDescent="0.2">
      <c r="A155" s="142" t="s">
        <v>0</v>
      </c>
      <c r="B155" s="143" t="s">
        <v>352</v>
      </c>
    </row>
  </sheetData>
  <mergeCells count="43">
    <mergeCell ref="A142:D142"/>
    <mergeCell ref="F140:G142"/>
    <mergeCell ref="F129:G131"/>
    <mergeCell ref="F115:G117"/>
    <mergeCell ref="A129:D129"/>
    <mergeCell ref="A140:D140"/>
    <mergeCell ref="A130:D130"/>
    <mergeCell ref="A131:D131"/>
    <mergeCell ref="A141:D141"/>
    <mergeCell ref="A118:G118"/>
    <mergeCell ref="A132:G132"/>
    <mergeCell ref="A102:D102"/>
    <mergeCell ref="A101:D101"/>
    <mergeCell ref="F101:G102"/>
    <mergeCell ref="A117:D117"/>
    <mergeCell ref="A115:D115"/>
    <mergeCell ref="A116:D116"/>
    <mergeCell ref="A103:G103"/>
    <mergeCell ref="A82:G82"/>
    <mergeCell ref="A91:G91"/>
    <mergeCell ref="A16:D16"/>
    <mergeCell ref="A17:D17"/>
    <mergeCell ref="F16:G17"/>
    <mergeCell ref="A35:D35"/>
    <mergeCell ref="F34:G35"/>
    <mergeCell ref="A34:D34"/>
    <mergeCell ref="A18:G18"/>
    <mergeCell ref="A81:D81"/>
    <mergeCell ref="A80:D80"/>
    <mergeCell ref="F80:G81"/>
    <mergeCell ref="A90:D90"/>
    <mergeCell ref="A89:D89"/>
    <mergeCell ref="F89:G90"/>
    <mergeCell ref="A36:G36"/>
    <mergeCell ref="H6:O6"/>
    <mergeCell ref="A54:D54"/>
    <mergeCell ref="F54:G55"/>
    <mergeCell ref="A56:G56"/>
    <mergeCell ref="A70:G70"/>
    <mergeCell ref="A55:D55"/>
    <mergeCell ref="A68:D68"/>
    <mergeCell ref="A69:D69"/>
    <mergeCell ref="F68:G6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9"/>
  <sheetViews>
    <sheetView topLeftCell="A127" zoomScale="145" zoomScaleNormal="145" workbookViewId="0">
      <selection activeCell="K88" sqref="K88"/>
    </sheetView>
  </sheetViews>
  <sheetFormatPr defaultRowHeight="12.75" x14ac:dyDescent="0.2"/>
  <cols>
    <col min="1" max="1" width="5" style="2" customWidth="1"/>
    <col min="2" max="2" width="37.140625" style="3" customWidth="1"/>
    <col min="3" max="3" width="9.140625" style="2"/>
    <col min="4" max="4" width="7" style="2" customWidth="1"/>
    <col min="5" max="5" width="6.42578125" style="2" customWidth="1"/>
    <col min="6" max="6" width="9.140625" style="2"/>
    <col min="7" max="7" width="21.5703125" style="2" customWidth="1"/>
    <col min="8" max="16384" width="9.140625" style="1"/>
  </cols>
  <sheetData>
    <row r="2" spans="1:7" x14ac:dyDescent="0.2">
      <c r="B2" s="3" t="s">
        <v>208</v>
      </c>
    </row>
    <row r="4" spans="1:7" x14ac:dyDescent="0.2">
      <c r="B4" s="3" t="s">
        <v>207</v>
      </c>
    </row>
    <row r="5" spans="1:7" ht="26.25" customHeight="1" x14ac:dyDescent="0.2">
      <c r="A5" s="97" t="s">
        <v>175</v>
      </c>
      <c r="B5" s="97" t="s">
        <v>206</v>
      </c>
      <c r="C5" s="97" t="s">
        <v>173</v>
      </c>
      <c r="D5" s="97" t="s">
        <v>172</v>
      </c>
      <c r="E5" s="97" t="s">
        <v>205</v>
      </c>
      <c r="F5" s="97" t="s">
        <v>170</v>
      </c>
      <c r="G5" s="33" t="s">
        <v>260</v>
      </c>
    </row>
    <row r="6" spans="1:7" ht="15" customHeight="1" x14ac:dyDescent="0.2">
      <c r="A6" s="45">
        <v>1</v>
      </c>
      <c r="B6" s="46" t="s">
        <v>168</v>
      </c>
      <c r="C6" s="45" t="s">
        <v>167</v>
      </c>
      <c r="D6" s="45" t="s">
        <v>11</v>
      </c>
      <c r="E6" s="48">
        <v>3</v>
      </c>
      <c r="F6" s="45"/>
      <c r="G6" s="319">
        <f>SUM(E10:E19)</f>
        <v>23</v>
      </c>
    </row>
    <row r="7" spans="1:7" x14ac:dyDescent="0.2">
      <c r="A7" s="45"/>
      <c r="B7" s="46" t="s">
        <v>166</v>
      </c>
      <c r="C7" s="45" t="s">
        <v>165</v>
      </c>
      <c r="D7" s="45" t="s">
        <v>11</v>
      </c>
      <c r="E7" s="48">
        <v>3</v>
      </c>
      <c r="F7" s="45"/>
      <c r="G7" s="320"/>
    </row>
    <row r="8" spans="1:7" x14ac:dyDescent="0.2">
      <c r="A8" s="45"/>
      <c r="B8" s="46" t="s">
        <v>164</v>
      </c>
      <c r="C8" s="45" t="s">
        <v>163</v>
      </c>
      <c r="D8" s="45" t="s">
        <v>11</v>
      </c>
      <c r="E8" s="48">
        <v>3</v>
      </c>
      <c r="F8" s="45"/>
      <c r="G8" s="320"/>
    </row>
    <row r="9" spans="1:7" x14ac:dyDescent="0.2">
      <c r="A9" s="45"/>
      <c r="B9" s="46" t="s">
        <v>162</v>
      </c>
      <c r="C9" s="45" t="s">
        <v>161</v>
      </c>
      <c r="D9" s="45" t="s">
        <v>11</v>
      </c>
      <c r="E9" s="48">
        <v>3</v>
      </c>
      <c r="F9" s="45"/>
      <c r="G9" s="320"/>
    </row>
    <row r="10" spans="1:7" x14ac:dyDescent="0.2">
      <c r="A10" s="45"/>
      <c r="B10" s="46" t="s">
        <v>160</v>
      </c>
      <c r="C10" s="45" t="s">
        <v>159</v>
      </c>
      <c r="D10" s="45" t="s">
        <v>11</v>
      </c>
      <c r="E10" s="48">
        <v>3</v>
      </c>
      <c r="F10" s="45"/>
      <c r="G10" s="320"/>
    </row>
    <row r="11" spans="1:7" x14ac:dyDescent="0.2">
      <c r="A11" s="45">
        <v>2</v>
      </c>
      <c r="B11" s="46" t="s">
        <v>158</v>
      </c>
      <c r="C11" s="45" t="s">
        <v>157</v>
      </c>
      <c r="D11" s="45" t="s">
        <v>11</v>
      </c>
      <c r="E11" s="48">
        <v>3</v>
      </c>
      <c r="F11" s="45"/>
      <c r="G11" s="320"/>
    </row>
    <row r="12" spans="1:7" x14ac:dyDescent="0.2">
      <c r="A12" s="45">
        <v>3</v>
      </c>
      <c r="B12" s="46" t="s">
        <v>203</v>
      </c>
      <c r="C12" s="45" t="s">
        <v>150</v>
      </c>
      <c r="D12" s="45" t="s">
        <v>11</v>
      </c>
      <c r="E12" s="45">
        <v>2</v>
      </c>
      <c r="F12" s="45"/>
      <c r="G12" s="320"/>
    </row>
    <row r="13" spans="1:7" x14ac:dyDescent="0.2">
      <c r="A13" s="45">
        <v>4</v>
      </c>
      <c r="B13" s="46" t="s">
        <v>149</v>
      </c>
      <c r="C13" s="45" t="s">
        <v>148</v>
      </c>
      <c r="D13" s="45" t="s">
        <v>11</v>
      </c>
      <c r="E13" s="45">
        <v>2</v>
      </c>
      <c r="F13" s="45"/>
      <c r="G13" s="320"/>
    </row>
    <row r="14" spans="1:7" x14ac:dyDescent="0.2">
      <c r="A14" s="45">
        <v>5</v>
      </c>
      <c r="B14" s="46" t="s">
        <v>147</v>
      </c>
      <c r="C14" s="45" t="s">
        <v>146</v>
      </c>
      <c r="D14" s="45" t="s">
        <v>11</v>
      </c>
      <c r="E14" s="48">
        <v>3</v>
      </c>
      <c r="F14" s="45"/>
      <c r="G14" s="320"/>
    </row>
    <row r="15" spans="1:7" x14ac:dyDescent="0.2">
      <c r="A15" s="45">
        <v>6</v>
      </c>
      <c r="B15" s="49" t="s">
        <v>124</v>
      </c>
      <c r="C15" s="63" t="s">
        <v>123</v>
      </c>
      <c r="D15" s="45" t="s">
        <v>11</v>
      </c>
      <c r="E15" s="51">
        <v>2</v>
      </c>
      <c r="F15" s="45"/>
      <c r="G15" s="320"/>
    </row>
    <row r="16" spans="1:7" x14ac:dyDescent="0.2">
      <c r="A16" s="45">
        <v>7</v>
      </c>
      <c r="B16" s="49" t="s">
        <v>118</v>
      </c>
      <c r="C16" s="63" t="s">
        <v>117</v>
      </c>
      <c r="D16" s="45" t="s">
        <v>11</v>
      </c>
      <c r="E16" s="51">
        <v>2</v>
      </c>
      <c r="F16" s="45"/>
      <c r="G16" s="320"/>
    </row>
    <row r="17" spans="1:8" x14ac:dyDescent="0.2">
      <c r="A17" s="45">
        <v>8</v>
      </c>
      <c r="B17" s="49" t="s">
        <v>112</v>
      </c>
      <c r="C17" s="63" t="s">
        <v>111</v>
      </c>
      <c r="D17" s="45" t="s">
        <v>11</v>
      </c>
      <c r="E17" s="51">
        <v>2</v>
      </c>
      <c r="F17" s="47"/>
      <c r="G17" s="320"/>
    </row>
    <row r="18" spans="1:8" x14ac:dyDescent="0.2">
      <c r="A18" s="45">
        <v>9</v>
      </c>
      <c r="B18" s="49" t="s">
        <v>107</v>
      </c>
      <c r="C18" s="63" t="s">
        <v>106</v>
      </c>
      <c r="D18" s="45" t="s">
        <v>11</v>
      </c>
      <c r="E18" s="51">
        <v>2</v>
      </c>
      <c r="F18" s="47"/>
      <c r="G18" s="320"/>
    </row>
    <row r="19" spans="1:8" x14ac:dyDescent="0.2">
      <c r="A19" s="45">
        <v>10</v>
      </c>
      <c r="B19" s="49" t="s">
        <v>101</v>
      </c>
      <c r="C19" s="63" t="s">
        <v>100</v>
      </c>
      <c r="D19" s="45" t="s">
        <v>11</v>
      </c>
      <c r="E19" s="51">
        <v>2</v>
      </c>
      <c r="F19" s="47"/>
      <c r="G19" s="321"/>
      <c r="H19" s="4"/>
    </row>
    <row r="20" spans="1:8" ht="15" customHeight="1" x14ac:dyDescent="0.2">
      <c r="A20" s="322" t="s">
        <v>259</v>
      </c>
      <c r="B20" s="323"/>
      <c r="C20" s="323"/>
      <c r="D20" s="324"/>
      <c r="E20" s="100">
        <f>SUM(E10:E19)</f>
        <v>23</v>
      </c>
      <c r="F20" s="101"/>
      <c r="G20" s="101"/>
    </row>
    <row r="21" spans="1:8" ht="15" customHeight="1" x14ac:dyDescent="0.2">
      <c r="A21" s="315" t="s">
        <v>282</v>
      </c>
      <c r="B21" s="315"/>
      <c r="C21" s="315"/>
      <c r="D21" s="315"/>
      <c r="E21" s="99">
        <f>SUM(E20)</f>
        <v>23</v>
      </c>
      <c r="F21" s="101"/>
      <c r="G21" s="101"/>
    </row>
    <row r="22" spans="1:8" x14ac:dyDescent="0.2">
      <c r="A22" s="92"/>
      <c r="B22" s="65"/>
      <c r="C22" s="92"/>
      <c r="D22" s="92"/>
      <c r="E22" s="92"/>
      <c r="F22" s="92"/>
      <c r="G22" s="92"/>
    </row>
    <row r="23" spans="1:8" x14ac:dyDescent="0.2">
      <c r="A23" s="18"/>
      <c r="B23" s="66" t="s">
        <v>210</v>
      </c>
      <c r="C23" s="18"/>
      <c r="D23" s="18"/>
      <c r="E23" s="18"/>
      <c r="F23" s="109"/>
      <c r="G23" s="18"/>
    </row>
    <row r="24" spans="1:8" ht="25.5" customHeight="1" x14ac:dyDescent="0.2">
      <c r="A24" s="97" t="s">
        <v>175</v>
      </c>
      <c r="B24" s="97" t="s">
        <v>206</v>
      </c>
      <c r="C24" s="97" t="s">
        <v>173</v>
      </c>
      <c r="D24" s="97" t="s">
        <v>172</v>
      </c>
      <c r="E24" s="97" t="s">
        <v>205</v>
      </c>
      <c r="F24" s="126" t="s">
        <v>170</v>
      </c>
      <c r="G24" s="33" t="s">
        <v>260</v>
      </c>
    </row>
    <row r="25" spans="1:8" x14ac:dyDescent="0.2">
      <c r="A25" s="45">
        <v>1</v>
      </c>
      <c r="B25" s="52" t="s">
        <v>156</v>
      </c>
      <c r="C25" s="45" t="s">
        <v>155</v>
      </c>
      <c r="D25" s="47" t="s">
        <v>11</v>
      </c>
      <c r="E25" s="53">
        <v>3</v>
      </c>
      <c r="F25" s="47"/>
      <c r="G25" s="316">
        <f>SUM(E25:E34)</f>
        <v>23</v>
      </c>
    </row>
    <row r="26" spans="1:8" x14ac:dyDescent="0.2">
      <c r="A26" s="45">
        <v>2</v>
      </c>
      <c r="B26" s="52" t="s">
        <v>143</v>
      </c>
      <c r="C26" s="45" t="s">
        <v>142</v>
      </c>
      <c r="D26" s="47" t="s">
        <v>11</v>
      </c>
      <c r="E26" s="53">
        <v>2</v>
      </c>
      <c r="F26" s="47"/>
      <c r="G26" s="317"/>
    </row>
    <row r="27" spans="1:8" x14ac:dyDescent="0.2">
      <c r="A27" s="45">
        <v>3</v>
      </c>
      <c r="B27" s="52" t="s">
        <v>288</v>
      </c>
      <c r="C27" s="45" t="s">
        <v>140</v>
      </c>
      <c r="D27" s="47" t="s">
        <v>11</v>
      </c>
      <c r="E27" s="53">
        <v>2</v>
      </c>
      <c r="F27" s="47"/>
      <c r="G27" s="317"/>
    </row>
    <row r="28" spans="1:8" x14ac:dyDescent="0.2">
      <c r="A28" s="45">
        <v>4</v>
      </c>
      <c r="B28" s="54" t="s">
        <v>75</v>
      </c>
      <c r="C28" s="63" t="s">
        <v>66</v>
      </c>
      <c r="D28" s="50" t="s">
        <v>11</v>
      </c>
      <c r="E28" s="55">
        <v>3</v>
      </c>
      <c r="F28" s="47"/>
      <c r="G28" s="317"/>
    </row>
    <row r="29" spans="1:8" x14ac:dyDescent="0.2">
      <c r="A29" s="45">
        <v>5</v>
      </c>
      <c r="B29" s="54" t="s">
        <v>94</v>
      </c>
      <c r="C29" s="63" t="s">
        <v>77</v>
      </c>
      <c r="D29" s="47" t="s">
        <v>11</v>
      </c>
      <c r="E29" s="53">
        <v>3</v>
      </c>
      <c r="F29" s="45"/>
      <c r="G29" s="317"/>
    </row>
    <row r="30" spans="1:8" x14ac:dyDescent="0.2">
      <c r="A30" s="45">
        <v>6</v>
      </c>
      <c r="B30" s="54" t="s">
        <v>122</v>
      </c>
      <c r="C30" s="63" t="s">
        <v>119</v>
      </c>
      <c r="D30" s="47" t="s">
        <v>11</v>
      </c>
      <c r="E30" s="55">
        <v>2</v>
      </c>
      <c r="F30" s="47"/>
      <c r="G30" s="317"/>
    </row>
    <row r="31" spans="1:8" x14ac:dyDescent="0.2">
      <c r="A31" s="45">
        <v>7</v>
      </c>
      <c r="B31" s="54" t="s">
        <v>105</v>
      </c>
      <c r="C31" s="63" t="s">
        <v>102</v>
      </c>
      <c r="D31" s="47" t="s">
        <v>11</v>
      </c>
      <c r="E31" s="55">
        <v>2</v>
      </c>
      <c r="F31" s="47"/>
      <c r="G31" s="317"/>
    </row>
    <row r="32" spans="1:8" x14ac:dyDescent="0.2">
      <c r="A32" s="45">
        <v>8</v>
      </c>
      <c r="B32" s="54" t="s">
        <v>116</v>
      </c>
      <c r="C32" s="63" t="s">
        <v>113</v>
      </c>
      <c r="D32" s="47" t="s">
        <v>11</v>
      </c>
      <c r="E32" s="55">
        <v>2</v>
      </c>
      <c r="F32" s="47"/>
      <c r="G32" s="317"/>
    </row>
    <row r="33" spans="1:7" x14ac:dyDescent="0.2">
      <c r="A33" s="45">
        <v>9</v>
      </c>
      <c r="B33" s="54" t="s">
        <v>110</v>
      </c>
      <c r="C33" s="63" t="s">
        <v>108</v>
      </c>
      <c r="D33" s="47" t="s">
        <v>11</v>
      </c>
      <c r="E33" s="55">
        <v>2</v>
      </c>
      <c r="F33" s="47"/>
      <c r="G33" s="317"/>
    </row>
    <row r="34" spans="1:7" x14ac:dyDescent="0.2">
      <c r="A34" s="45">
        <v>10</v>
      </c>
      <c r="B34" s="54" t="s">
        <v>99</v>
      </c>
      <c r="C34" s="63" t="s">
        <v>96</v>
      </c>
      <c r="D34" s="47" t="s">
        <v>11</v>
      </c>
      <c r="E34" s="55">
        <v>2</v>
      </c>
      <c r="F34" s="45"/>
      <c r="G34" s="318"/>
    </row>
    <row r="35" spans="1:7" ht="15" customHeight="1" x14ac:dyDescent="0.2">
      <c r="A35" s="322" t="s">
        <v>259</v>
      </c>
      <c r="B35" s="323"/>
      <c r="C35" s="323"/>
      <c r="D35" s="324"/>
      <c r="E35" s="97">
        <f>SUM(E25:E34)</f>
        <v>23</v>
      </c>
      <c r="F35" s="93"/>
      <c r="G35" s="94"/>
    </row>
    <row r="36" spans="1:7" ht="15" customHeight="1" x14ac:dyDescent="0.2">
      <c r="A36" s="315" t="s">
        <v>282</v>
      </c>
      <c r="B36" s="315"/>
      <c r="C36" s="315"/>
      <c r="D36" s="315"/>
      <c r="E36" s="99">
        <f>SUM(E35,E21)</f>
        <v>46</v>
      </c>
      <c r="F36" s="95"/>
      <c r="G36" s="96"/>
    </row>
    <row r="37" spans="1:7" x14ac:dyDescent="0.2">
      <c r="A37" s="8"/>
      <c r="B37" s="12"/>
      <c r="C37" s="8"/>
      <c r="D37" s="8"/>
      <c r="E37" s="8"/>
      <c r="F37" s="8"/>
      <c r="G37" s="8"/>
    </row>
    <row r="38" spans="1:7" x14ac:dyDescent="0.2">
      <c r="A38" s="18"/>
      <c r="B38" s="66" t="s">
        <v>211</v>
      </c>
      <c r="C38" s="18"/>
      <c r="D38" s="18"/>
      <c r="E38" s="18"/>
      <c r="F38" s="18"/>
      <c r="G38" s="18"/>
    </row>
    <row r="39" spans="1:7" ht="38.25" x14ac:dyDescent="0.2">
      <c r="A39" s="97" t="s">
        <v>175</v>
      </c>
      <c r="B39" s="97" t="s">
        <v>206</v>
      </c>
      <c r="C39" s="97" t="s">
        <v>173</v>
      </c>
      <c r="D39" s="97" t="s">
        <v>172</v>
      </c>
      <c r="E39" s="97" t="s">
        <v>205</v>
      </c>
      <c r="F39" s="97" t="s">
        <v>170</v>
      </c>
      <c r="G39" s="33" t="s">
        <v>260</v>
      </c>
    </row>
    <row r="40" spans="1:7" ht="15" customHeight="1" x14ac:dyDescent="0.2">
      <c r="A40" s="45">
        <v>1</v>
      </c>
      <c r="B40" s="52" t="s">
        <v>137</v>
      </c>
      <c r="C40" s="45" t="s">
        <v>289</v>
      </c>
      <c r="D40" s="45" t="s">
        <v>11</v>
      </c>
      <c r="E40" s="48">
        <v>2</v>
      </c>
      <c r="F40" s="53"/>
      <c r="G40" s="316">
        <f>SUM(E40:E50)</f>
        <v>24</v>
      </c>
    </row>
    <row r="41" spans="1:7" x14ac:dyDescent="0.2">
      <c r="A41" s="45">
        <v>2</v>
      </c>
      <c r="B41" s="52" t="s">
        <v>135</v>
      </c>
      <c r="C41" s="45" t="s">
        <v>290</v>
      </c>
      <c r="D41" s="45" t="s">
        <v>11</v>
      </c>
      <c r="E41" s="48">
        <v>2</v>
      </c>
      <c r="F41" s="53"/>
      <c r="G41" s="317"/>
    </row>
    <row r="42" spans="1:7" x14ac:dyDescent="0.2">
      <c r="A42" s="45">
        <v>3</v>
      </c>
      <c r="B42" s="52" t="s">
        <v>133</v>
      </c>
      <c r="C42" s="45" t="s">
        <v>291</v>
      </c>
      <c r="D42" s="45" t="s">
        <v>11</v>
      </c>
      <c r="E42" s="48">
        <v>2</v>
      </c>
      <c r="F42" s="53"/>
      <c r="G42" s="317"/>
    </row>
    <row r="43" spans="1:7" x14ac:dyDescent="0.2">
      <c r="A43" s="45">
        <v>4</v>
      </c>
      <c r="B43" s="52" t="s">
        <v>145</v>
      </c>
      <c r="C43" s="45" t="s">
        <v>144</v>
      </c>
      <c r="D43" s="45" t="s">
        <v>11</v>
      </c>
      <c r="E43" s="48">
        <v>2</v>
      </c>
      <c r="F43" s="55"/>
      <c r="G43" s="317"/>
    </row>
    <row r="44" spans="1:7" x14ac:dyDescent="0.2">
      <c r="A44" s="45">
        <v>5</v>
      </c>
      <c r="B44" s="52" t="s">
        <v>139</v>
      </c>
      <c r="C44" s="45" t="s">
        <v>138</v>
      </c>
      <c r="D44" s="45" t="s">
        <v>11</v>
      </c>
      <c r="E44" s="48">
        <v>2</v>
      </c>
      <c r="F44" s="55"/>
      <c r="G44" s="317"/>
    </row>
    <row r="45" spans="1:7" x14ac:dyDescent="0.2">
      <c r="A45" s="45">
        <v>6</v>
      </c>
      <c r="B45" s="54" t="s">
        <v>121</v>
      </c>
      <c r="C45" s="63" t="s">
        <v>120</v>
      </c>
      <c r="D45" s="63" t="s">
        <v>11</v>
      </c>
      <c r="E45" s="51">
        <v>2</v>
      </c>
      <c r="F45" s="55" t="s">
        <v>119</v>
      </c>
      <c r="G45" s="317"/>
    </row>
    <row r="46" spans="1:7" x14ac:dyDescent="0.2">
      <c r="A46" s="45">
        <v>7</v>
      </c>
      <c r="B46" s="54" t="s">
        <v>104</v>
      </c>
      <c r="C46" s="63" t="s">
        <v>103</v>
      </c>
      <c r="D46" s="63" t="s">
        <v>11</v>
      </c>
      <c r="E46" s="51">
        <v>2</v>
      </c>
      <c r="F46" s="55" t="s">
        <v>102</v>
      </c>
      <c r="G46" s="317"/>
    </row>
    <row r="47" spans="1:7" x14ac:dyDescent="0.2">
      <c r="A47" s="45">
        <v>8</v>
      </c>
      <c r="B47" s="54" t="s">
        <v>115</v>
      </c>
      <c r="C47" s="63" t="s">
        <v>114</v>
      </c>
      <c r="D47" s="63" t="s">
        <v>11</v>
      </c>
      <c r="E47" s="51">
        <v>2</v>
      </c>
      <c r="F47" s="55" t="s">
        <v>113</v>
      </c>
      <c r="G47" s="317"/>
    </row>
    <row r="48" spans="1:7" x14ac:dyDescent="0.2">
      <c r="A48" s="45">
        <v>9</v>
      </c>
      <c r="B48" s="54" t="s">
        <v>98</v>
      </c>
      <c r="C48" s="63" t="s">
        <v>97</v>
      </c>
      <c r="D48" s="63" t="s">
        <v>11</v>
      </c>
      <c r="E48" s="51">
        <v>2</v>
      </c>
      <c r="F48" s="55" t="s">
        <v>96</v>
      </c>
      <c r="G48" s="317"/>
    </row>
    <row r="49" spans="1:7" x14ac:dyDescent="0.2">
      <c r="A49" s="45">
        <v>10</v>
      </c>
      <c r="B49" s="54" t="s">
        <v>74</v>
      </c>
      <c r="C49" s="63" t="s">
        <v>73</v>
      </c>
      <c r="D49" s="63" t="s">
        <v>11</v>
      </c>
      <c r="E49" s="51">
        <v>3</v>
      </c>
      <c r="F49" s="55"/>
      <c r="G49" s="317"/>
    </row>
    <row r="50" spans="1:7" x14ac:dyDescent="0.2">
      <c r="A50" s="45">
        <v>11</v>
      </c>
      <c r="B50" s="54" t="s">
        <v>93</v>
      </c>
      <c r="C50" s="63" t="s">
        <v>90</v>
      </c>
      <c r="D50" s="63" t="s">
        <v>11</v>
      </c>
      <c r="E50" s="51">
        <v>3</v>
      </c>
      <c r="F50" s="55" t="s">
        <v>77</v>
      </c>
      <c r="G50" s="318"/>
    </row>
    <row r="51" spans="1:7" ht="15" customHeight="1" x14ac:dyDescent="0.2">
      <c r="A51" s="322" t="s">
        <v>259</v>
      </c>
      <c r="B51" s="323"/>
      <c r="C51" s="323"/>
      <c r="D51" s="324"/>
      <c r="E51" s="97">
        <f>SUM(E40:E50)</f>
        <v>24</v>
      </c>
      <c r="F51" s="93"/>
      <c r="G51" s="94"/>
    </row>
    <row r="52" spans="1:7" ht="15" customHeight="1" x14ac:dyDescent="0.2">
      <c r="A52" s="315" t="s">
        <v>282</v>
      </c>
      <c r="B52" s="315"/>
      <c r="C52" s="315"/>
      <c r="D52" s="315"/>
      <c r="E52" s="99">
        <f>SUM(E36,E51)</f>
        <v>70</v>
      </c>
      <c r="F52" s="95"/>
      <c r="G52" s="96"/>
    </row>
    <row r="53" spans="1:7" x14ac:dyDescent="0.2">
      <c r="A53" s="8"/>
      <c r="B53" s="12"/>
      <c r="C53" s="8"/>
      <c r="D53" s="8"/>
      <c r="E53" s="8"/>
      <c r="F53" s="8"/>
    </row>
    <row r="54" spans="1:7" x14ac:dyDescent="0.2">
      <c r="A54" s="18"/>
      <c r="B54" s="66" t="s">
        <v>212</v>
      </c>
      <c r="C54" s="18"/>
      <c r="D54" s="18"/>
      <c r="E54" s="18"/>
      <c r="F54" s="18"/>
      <c r="G54" s="18"/>
    </row>
    <row r="55" spans="1:7" ht="38.25" x14ac:dyDescent="0.2">
      <c r="A55" s="97" t="s">
        <v>175</v>
      </c>
      <c r="B55" s="97" t="s">
        <v>206</v>
      </c>
      <c r="C55" s="97" t="s">
        <v>173</v>
      </c>
      <c r="D55" s="97" t="s">
        <v>172</v>
      </c>
      <c r="E55" s="97" t="s">
        <v>205</v>
      </c>
      <c r="F55" s="97" t="s">
        <v>170</v>
      </c>
      <c r="G55" s="33" t="s">
        <v>260</v>
      </c>
    </row>
    <row r="56" spans="1:7" ht="15" customHeight="1" x14ac:dyDescent="0.2">
      <c r="A56" s="45">
        <v>1</v>
      </c>
      <c r="B56" s="49" t="s">
        <v>109</v>
      </c>
      <c r="C56" s="63" t="s">
        <v>80</v>
      </c>
      <c r="D56" s="50" t="s">
        <v>11</v>
      </c>
      <c r="E56" s="55">
        <v>2</v>
      </c>
      <c r="F56" s="51" t="s">
        <v>108</v>
      </c>
      <c r="G56" s="316">
        <f>SUM(E56:E62)</f>
        <v>18</v>
      </c>
    </row>
    <row r="57" spans="1:7" x14ac:dyDescent="0.2">
      <c r="A57" s="45">
        <v>2</v>
      </c>
      <c r="B57" s="49" t="s">
        <v>92</v>
      </c>
      <c r="C57" s="63" t="s">
        <v>91</v>
      </c>
      <c r="D57" s="50" t="s">
        <v>11</v>
      </c>
      <c r="E57" s="55">
        <v>3</v>
      </c>
      <c r="F57" s="51" t="s">
        <v>90</v>
      </c>
      <c r="G57" s="317"/>
    </row>
    <row r="58" spans="1:7" x14ac:dyDescent="0.2">
      <c r="A58" s="45">
        <v>3</v>
      </c>
      <c r="B58" s="49" t="s">
        <v>70</v>
      </c>
      <c r="C58" s="63" t="s">
        <v>69</v>
      </c>
      <c r="D58" s="50" t="s">
        <v>11</v>
      </c>
      <c r="E58" s="55">
        <v>3</v>
      </c>
      <c r="F58" s="51" t="s">
        <v>66</v>
      </c>
      <c r="G58" s="317"/>
    </row>
    <row r="59" spans="1:7" x14ac:dyDescent="0.2">
      <c r="A59" s="45">
        <v>4</v>
      </c>
      <c r="B59" s="49" t="s">
        <v>195</v>
      </c>
      <c r="C59" s="63" t="s">
        <v>21</v>
      </c>
      <c r="D59" s="50" t="s">
        <v>11</v>
      </c>
      <c r="E59" s="55">
        <v>4</v>
      </c>
      <c r="F59" s="51" t="s">
        <v>66</v>
      </c>
      <c r="G59" s="317"/>
    </row>
    <row r="60" spans="1:7" x14ac:dyDescent="0.2">
      <c r="A60" s="45">
        <v>5</v>
      </c>
      <c r="B60" s="49" t="s">
        <v>79</v>
      </c>
      <c r="C60" s="63" t="s">
        <v>78</v>
      </c>
      <c r="D60" s="50" t="s">
        <v>11</v>
      </c>
      <c r="E60" s="55">
        <v>2</v>
      </c>
      <c r="F60" s="51" t="s">
        <v>77</v>
      </c>
      <c r="G60" s="317"/>
    </row>
    <row r="61" spans="1:7" x14ac:dyDescent="0.2">
      <c r="A61" s="45">
        <v>6</v>
      </c>
      <c r="B61" s="49" t="s">
        <v>68</v>
      </c>
      <c r="C61" s="63" t="s">
        <v>67</v>
      </c>
      <c r="D61" s="50" t="s">
        <v>11</v>
      </c>
      <c r="E61" s="55">
        <v>2</v>
      </c>
      <c r="F61" s="51" t="s">
        <v>66</v>
      </c>
      <c r="G61" s="317"/>
    </row>
    <row r="62" spans="1:7" x14ac:dyDescent="0.2">
      <c r="A62" s="45">
        <v>7</v>
      </c>
      <c r="B62" s="49" t="s">
        <v>274</v>
      </c>
      <c r="C62" s="63" t="s">
        <v>60</v>
      </c>
      <c r="D62" s="50" t="s">
        <v>11</v>
      </c>
      <c r="E62" s="55">
        <v>2</v>
      </c>
      <c r="F62" s="48"/>
      <c r="G62" s="318"/>
    </row>
    <row r="63" spans="1:7" x14ac:dyDescent="0.2">
      <c r="A63" s="97">
        <v>8</v>
      </c>
      <c r="B63" s="64" t="s">
        <v>48</v>
      </c>
      <c r="C63" s="30" t="s">
        <v>47</v>
      </c>
      <c r="D63" s="58" t="s">
        <v>178</v>
      </c>
      <c r="E63" s="59">
        <v>2</v>
      </c>
      <c r="F63" s="31" t="s">
        <v>46</v>
      </c>
      <c r="G63" s="97"/>
    </row>
    <row r="64" spans="1:7" x14ac:dyDescent="0.2">
      <c r="A64" s="97">
        <v>9</v>
      </c>
      <c r="B64" s="57" t="s">
        <v>193</v>
      </c>
      <c r="C64" s="30" t="s">
        <v>3</v>
      </c>
      <c r="D64" s="58" t="s">
        <v>0</v>
      </c>
      <c r="E64" s="59">
        <v>2</v>
      </c>
      <c r="F64" s="31"/>
      <c r="G64" s="97"/>
    </row>
    <row r="65" spans="1:7" ht="15" customHeight="1" x14ac:dyDescent="0.2">
      <c r="A65" s="322" t="s">
        <v>259</v>
      </c>
      <c r="B65" s="323"/>
      <c r="C65" s="323"/>
      <c r="D65" s="324"/>
      <c r="E65" s="97">
        <f>SUM(E56:E64)</f>
        <v>22</v>
      </c>
      <c r="F65" s="97"/>
      <c r="G65" s="97"/>
    </row>
    <row r="66" spans="1:7" ht="15" customHeight="1" x14ac:dyDescent="0.2">
      <c r="A66" s="315" t="s">
        <v>282</v>
      </c>
      <c r="B66" s="315"/>
      <c r="C66" s="315"/>
      <c r="D66" s="315"/>
      <c r="E66" s="99">
        <f>SUM(E52,G56)</f>
        <v>88</v>
      </c>
      <c r="F66" s="97"/>
      <c r="G66" s="97"/>
    </row>
    <row r="67" spans="1:7" x14ac:dyDescent="0.2">
      <c r="A67" s="8"/>
      <c r="B67" s="12"/>
      <c r="C67" s="8"/>
      <c r="D67" s="8"/>
      <c r="E67" s="8"/>
      <c r="F67" s="8"/>
      <c r="G67" s="1"/>
    </row>
    <row r="68" spans="1:7" x14ac:dyDescent="0.2">
      <c r="A68" s="18"/>
      <c r="B68" s="66" t="s">
        <v>213</v>
      </c>
      <c r="C68" s="18"/>
      <c r="D68" s="18"/>
      <c r="E68" s="18"/>
      <c r="F68" s="18"/>
      <c r="G68" s="18"/>
    </row>
    <row r="69" spans="1:7" ht="38.25" x14ac:dyDescent="0.2">
      <c r="A69" s="97" t="s">
        <v>175</v>
      </c>
      <c r="B69" s="97" t="s">
        <v>206</v>
      </c>
      <c r="C69" s="97" t="s">
        <v>173</v>
      </c>
      <c r="D69" s="97" t="s">
        <v>172</v>
      </c>
      <c r="E69" s="97" t="s">
        <v>205</v>
      </c>
      <c r="F69" s="97" t="s">
        <v>170</v>
      </c>
      <c r="G69" s="33" t="s">
        <v>260</v>
      </c>
    </row>
    <row r="70" spans="1:7" ht="15" customHeight="1" x14ac:dyDescent="0.2">
      <c r="A70" s="45">
        <v>1</v>
      </c>
      <c r="B70" s="140" t="s">
        <v>131</v>
      </c>
      <c r="C70" s="45" t="s">
        <v>130</v>
      </c>
      <c r="D70" s="45" t="s">
        <v>11</v>
      </c>
      <c r="E70" s="48">
        <v>2</v>
      </c>
      <c r="F70" s="53"/>
      <c r="G70" s="319">
        <f>SUM(E70:E76)</f>
        <v>18</v>
      </c>
    </row>
    <row r="71" spans="1:7" x14ac:dyDescent="0.2">
      <c r="A71" s="45">
        <v>2</v>
      </c>
      <c r="B71" s="85" t="s">
        <v>129</v>
      </c>
      <c r="C71" s="63" t="s">
        <v>128</v>
      </c>
      <c r="D71" s="63" t="s">
        <v>11</v>
      </c>
      <c r="E71" s="51">
        <v>2</v>
      </c>
      <c r="F71" s="55" t="s">
        <v>142</v>
      </c>
      <c r="G71" s="320"/>
    </row>
    <row r="72" spans="1:7" x14ac:dyDescent="0.2">
      <c r="A72" s="45">
        <v>3</v>
      </c>
      <c r="B72" s="85" t="s">
        <v>89</v>
      </c>
      <c r="C72" s="63" t="s">
        <v>86</v>
      </c>
      <c r="D72" s="63" t="s">
        <v>11</v>
      </c>
      <c r="E72" s="51">
        <v>3</v>
      </c>
      <c r="F72" s="55" t="s">
        <v>88</v>
      </c>
      <c r="G72" s="320"/>
    </row>
    <row r="73" spans="1:7" x14ac:dyDescent="0.2">
      <c r="A73" s="45">
        <v>4</v>
      </c>
      <c r="B73" s="141" t="s">
        <v>64</v>
      </c>
      <c r="C73" s="63" t="s">
        <v>63</v>
      </c>
      <c r="D73" s="63" t="s">
        <v>11</v>
      </c>
      <c r="E73" s="51">
        <v>2</v>
      </c>
      <c r="F73" s="47"/>
      <c r="G73" s="320"/>
    </row>
    <row r="74" spans="1:7" x14ac:dyDescent="0.2">
      <c r="A74" s="45">
        <v>5</v>
      </c>
      <c r="B74" s="141" t="s">
        <v>62</v>
      </c>
      <c r="C74" s="63" t="s">
        <v>61</v>
      </c>
      <c r="D74" s="63" t="s">
        <v>11</v>
      </c>
      <c r="E74" s="51">
        <v>2</v>
      </c>
      <c r="F74" s="47"/>
      <c r="G74" s="320"/>
    </row>
    <row r="75" spans="1:7" x14ac:dyDescent="0.2">
      <c r="A75" s="45">
        <v>6</v>
      </c>
      <c r="B75" s="141" t="s">
        <v>189</v>
      </c>
      <c r="C75" s="63" t="s">
        <v>188</v>
      </c>
      <c r="D75" s="63" t="s">
        <v>11</v>
      </c>
      <c r="E75" s="51">
        <v>4</v>
      </c>
      <c r="F75" s="55" t="s">
        <v>21</v>
      </c>
      <c r="G75" s="320"/>
    </row>
    <row r="76" spans="1:7" x14ac:dyDescent="0.2">
      <c r="A76" s="45">
        <v>7</v>
      </c>
      <c r="B76" s="141" t="s">
        <v>72</v>
      </c>
      <c r="C76" s="63" t="s">
        <v>71</v>
      </c>
      <c r="D76" s="63" t="s">
        <v>11</v>
      </c>
      <c r="E76" s="51">
        <v>3</v>
      </c>
      <c r="F76" s="55" t="s">
        <v>21</v>
      </c>
      <c r="G76" s="321"/>
    </row>
    <row r="77" spans="1:7" x14ac:dyDescent="0.2">
      <c r="A77" s="97">
        <v>8</v>
      </c>
      <c r="B77" s="32" t="s">
        <v>45</v>
      </c>
      <c r="C77" s="30" t="s">
        <v>44</v>
      </c>
      <c r="D77" s="30" t="s">
        <v>178</v>
      </c>
      <c r="E77" s="31">
        <v>2</v>
      </c>
      <c r="F77" s="101"/>
      <c r="G77" s="97"/>
    </row>
    <row r="78" spans="1:7" x14ac:dyDescent="0.2">
      <c r="A78" s="97">
        <v>9</v>
      </c>
      <c r="B78" s="32" t="s">
        <v>43</v>
      </c>
      <c r="C78" s="30" t="s">
        <v>42</v>
      </c>
      <c r="D78" s="30" t="s">
        <v>178</v>
      </c>
      <c r="E78" s="31">
        <v>2</v>
      </c>
      <c r="F78" s="101"/>
      <c r="G78" s="97"/>
    </row>
    <row r="79" spans="1:7" x14ac:dyDescent="0.2">
      <c r="A79" s="97">
        <v>10</v>
      </c>
      <c r="B79" s="35" t="s">
        <v>16</v>
      </c>
      <c r="C79" s="97" t="s">
        <v>15</v>
      </c>
      <c r="D79" s="97" t="s">
        <v>177</v>
      </c>
      <c r="E79" s="33">
        <v>2</v>
      </c>
      <c r="F79" s="101"/>
      <c r="G79" s="97"/>
    </row>
    <row r="80" spans="1:7" x14ac:dyDescent="0.2">
      <c r="A80" s="97">
        <v>11</v>
      </c>
      <c r="B80" s="35" t="s">
        <v>186</v>
      </c>
      <c r="C80" s="97" t="s">
        <v>185</v>
      </c>
      <c r="D80" s="97" t="s">
        <v>0</v>
      </c>
      <c r="E80" s="33">
        <v>2</v>
      </c>
      <c r="F80" s="101"/>
      <c r="G80" s="97"/>
    </row>
    <row r="81" spans="1:7" x14ac:dyDescent="0.2">
      <c r="A81" s="97">
        <v>12</v>
      </c>
      <c r="B81" s="32" t="s">
        <v>184</v>
      </c>
      <c r="C81" s="30" t="s">
        <v>1</v>
      </c>
      <c r="D81" s="30" t="s">
        <v>0</v>
      </c>
      <c r="E81" s="31">
        <v>2</v>
      </c>
      <c r="F81" s="59" t="s">
        <v>3</v>
      </c>
      <c r="G81" s="97"/>
    </row>
    <row r="82" spans="1:7" ht="15" customHeight="1" x14ac:dyDescent="0.2">
      <c r="A82" s="325" t="s">
        <v>259</v>
      </c>
      <c r="B82" s="325"/>
      <c r="C82" s="325"/>
      <c r="D82" s="325"/>
      <c r="E82" s="97">
        <f>SUM(E70:E81)</f>
        <v>28</v>
      </c>
      <c r="F82" s="97"/>
      <c r="G82" s="97"/>
    </row>
    <row r="83" spans="1:7" ht="15" customHeight="1" x14ac:dyDescent="0.2">
      <c r="A83" s="315" t="s">
        <v>282</v>
      </c>
      <c r="B83" s="315"/>
      <c r="C83" s="315"/>
      <c r="D83" s="315"/>
      <c r="E83" s="99">
        <f>SUM(E66,G70)</f>
        <v>106</v>
      </c>
      <c r="F83" s="97"/>
      <c r="G83" s="97"/>
    </row>
    <row r="84" spans="1:7" x14ac:dyDescent="0.2">
      <c r="A84" s="92"/>
      <c r="B84" s="65"/>
      <c r="C84" s="92"/>
      <c r="D84" s="92"/>
      <c r="E84" s="92"/>
      <c r="F84" s="8"/>
    </row>
    <row r="85" spans="1:7" x14ac:dyDescent="0.2">
      <c r="A85" s="18"/>
      <c r="B85" s="66" t="s">
        <v>214</v>
      </c>
      <c r="C85" s="18"/>
      <c r="D85" s="18"/>
      <c r="E85" s="18"/>
      <c r="F85" s="18"/>
      <c r="G85" s="18"/>
    </row>
    <row r="86" spans="1:7" ht="38.25" x14ac:dyDescent="0.2">
      <c r="A86" s="97" t="s">
        <v>175</v>
      </c>
      <c r="B86" s="97" t="s">
        <v>206</v>
      </c>
      <c r="C86" s="97" t="s">
        <v>173</v>
      </c>
      <c r="D86" s="97" t="s">
        <v>172</v>
      </c>
      <c r="E86" s="97" t="s">
        <v>205</v>
      </c>
      <c r="F86" s="97" t="s">
        <v>170</v>
      </c>
      <c r="G86" s="33" t="s">
        <v>260</v>
      </c>
    </row>
    <row r="87" spans="1:7" ht="15" customHeight="1" x14ac:dyDescent="0.2">
      <c r="A87" s="45">
        <v>1</v>
      </c>
      <c r="B87" s="52" t="s">
        <v>127</v>
      </c>
      <c r="C87" s="45" t="s">
        <v>126</v>
      </c>
      <c r="D87" s="45" t="s">
        <v>11</v>
      </c>
      <c r="E87" s="51">
        <v>2</v>
      </c>
      <c r="F87" s="48"/>
      <c r="G87" s="319">
        <f>SUM(E87:E92)</f>
        <v>17</v>
      </c>
    </row>
    <row r="88" spans="1:7" x14ac:dyDescent="0.2">
      <c r="A88" s="45">
        <v>2</v>
      </c>
      <c r="B88" s="54" t="s">
        <v>87</v>
      </c>
      <c r="C88" s="63" t="s">
        <v>83</v>
      </c>
      <c r="D88" s="63" t="s">
        <v>11</v>
      </c>
      <c r="E88" s="51">
        <v>3</v>
      </c>
      <c r="F88" s="51" t="s">
        <v>86</v>
      </c>
      <c r="G88" s="320"/>
    </row>
    <row r="89" spans="1:7" x14ac:dyDescent="0.2">
      <c r="A89" s="45">
        <v>3</v>
      </c>
      <c r="B89" s="54" t="s">
        <v>13</v>
      </c>
      <c r="C89" s="63" t="s">
        <v>12</v>
      </c>
      <c r="D89" s="63" t="s">
        <v>11</v>
      </c>
      <c r="E89" s="51">
        <v>4</v>
      </c>
      <c r="F89" s="48"/>
      <c r="G89" s="320"/>
    </row>
    <row r="90" spans="1:7" x14ac:dyDescent="0.2">
      <c r="A90" s="45">
        <v>4</v>
      </c>
      <c r="B90" s="54" t="s">
        <v>56</v>
      </c>
      <c r="C90" s="63" t="s">
        <v>179</v>
      </c>
      <c r="D90" s="63" t="s">
        <v>11</v>
      </c>
      <c r="E90" s="51">
        <v>3</v>
      </c>
      <c r="F90" s="48"/>
      <c r="G90" s="320"/>
    </row>
    <row r="91" spans="1:7" x14ac:dyDescent="0.2">
      <c r="A91" s="45">
        <v>5</v>
      </c>
      <c r="B91" s="54" t="s">
        <v>51</v>
      </c>
      <c r="C91" s="63" t="s">
        <v>50</v>
      </c>
      <c r="D91" s="63" t="s">
        <v>11</v>
      </c>
      <c r="E91" s="51">
        <v>3</v>
      </c>
      <c r="F91" s="48"/>
      <c r="G91" s="320"/>
    </row>
    <row r="92" spans="1:7" x14ac:dyDescent="0.2">
      <c r="A92" s="45">
        <v>6</v>
      </c>
      <c r="B92" s="61" t="s">
        <v>59</v>
      </c>
      <c r="C92" s="45" t="s">
        <v>58</v>
      </c>
      <c r="D92" s="45" t="s">
        <v>11</v>
      </c>
      <c r="E92" s="48">
        <v>2</v>
      </c>
      <c r="F92" s="48"/>
      <c r="G92" s="321"/>
    </row>
    <row r="93" spans="1:7" x14ac:dyDescent="0.2">
      <c r="A93" s="97">
        <v>7</v>
      </c>
      <c r="B93" s="57" t="s">
        <v>41</v>
      </c>
      <c r="C93" s="30" t="s">
        <v>40</v>
      </c>
      <c r="D93" s="30" t="s">
        <v>178</v>
      </c>
      <c r="E93" s="31">
        <v>2</v>
      </c>
      <c r="F93" s="31" t="s">
        <v>44</v>
      </c>
      <c r="G93" s="97"/>
    </row>
    <row r="94" spans="1:7" x14ac:dyDescent="0.2">
      <c r="A94" s="97">
        <v>8</v>
      </c>
      <c r="B94" s="57" t="s">
        <v>20</v>
      </c>
      <c r="C94" s="30" t="s">
        <v>19</v>
      </c>
      <c r="D94" s="30" t="s">
        <v>177</v>
      </c>
      <c r="E94" s="31">
        <v>2</v>
      </c>
      <c r="F94" s="33"/>
      <c r="G94" s="97"/>
    </row>
    <row r="95" spans="1:7" x14ac:dyDescent="0.2">
      <c r="A95" s="97">
        <v>9</v>
      </c>
      <c r="B95" s="57" t="s">
        <v>36</v>
      </c>
      <c r="C95" s="30" t="s">
        <v>35</v>
      </c>
      <c r="D95" s="30" t="s">
        <v>178</v>
      </c>
      <c r="E95" s="31">
        <v>2</v>
      </c>
      <c r="F95" s="33" t="s">
        <v>77</v>
      </c>
      <c r="G95" s="97"/>
    </row>
    <row r="96" spans="1:7" x14ac:dyDescent="0.2">
      <c r="A96" s="97">
        <v>10</v>
      </c>
      <c r="B96" s="62" t="s">
        <v>22</v>
      </c>
      <c r="C96" s="30" t="s">
        <v>15</v>
      </c>
      <c r="D96" s="30" t="s">
        <v>177</v>
      </c>
      <c r="E96" s="31">
        <v>2</v>
      </c>
      <c r="F96" s="33"/>
      <c r="G96" s="97"/>
    </row>
    <row r="97" spans="1:7" ht="15" customHeight="1" x14ac:dyDescent="0.2">
      <c r="A97" s="325" t="s">
        <v>259</v>
      </c>
      <c r="B97" s="325"/>
      <c r="C97" s="325"/>
      <c r="D97" s="325"/>
      <c r="E97" s="97">
        <f>SUM(E87:E96)</f>
        <v>25</v>
      </c>
      <c r="F97" s="97"/>
      <c r="G97" s="97"/>
    </row>
    <row r="98" spans="1:7" ht="15" customHeight="1" x14ac:dyDescent="0.2">
      <c r="A98" s="315" t="s">
        <v>282</v>
      </c>
      <c r="B98" s="315"/>
      <c r="C98" s="315"/>
      <c r="D98" s="315"/>
      <c r="E98" s="99">
        <f>SUM(E83,G87)</f>
        <v>123</v>
      </c>
      <c r="F98" s="97"/>
      <c r="G98" s="97"/>
    </row>
    <row r="99" spans="1:7" x14ac:dyDescent="0.2">
      <c r="A99" s="92"/>
      <c r="B99" s="65"/>
      <c r="C99" s="92"/>
      <c r="D99" s="92"/>
      <c r="E99" s="92"/>
      <c r="F99" s="8"/>
    </row>
    <row r="100" spans="1:7" x14ac:dyDescent="0.2">
      <c r="A100" s="18"/>
      <c r="B100" s="66" t="s">
        <v>215</v>
      </c>
      <c r="C100" s="18"/>
      <c r="D100" s="18"/>
      <c r="E100" s="18"/>
      <c r="F100" s="18"/>
      <c r="G100" s="18"/>
    </row>
    <row r="101" spans="1:7" ht="38.25" x14ac:dyDescent="0.2">
      <c r="A101" s="97" t="s">
        <v>175</v>
      </c>
      <c r="B101" s="97" t="s">
        <v>206</v>
      </c>
      <c r="C101" s="97" t="s">
        <v>173</v>
      </c>
      <c r="D101" s="97" t="s">
        <v>172</v>
      </c>
      <c r="E101" s="97" t="s">
        <v>205</v>
      </c>
      <c r="F101" s="97" t="s">
        <v>170</v>
      </c>
      <c r="G101" s="33" t="s">
        <v>260</v>
      </c>
    </row>
    <row r="102" spans="1:7" x14ac:dyDescent="0.2">
      <c r="A102" s="45">
        <v>1</v>
      </c>
      <c r="B102" s="52" t="s">
        <v>182</v>
      </c>
      <c r="C102" s="45" t="s">
        <v>153</v>
      </c>
      <c r="D102" s="47" t="s">
        <v>11</v>
      </c>
      <c r="E102" s="53">
        <v>4</v>
      </c>
      <c r="F102" s="56"/>
      <c r="G102" s="326">
        <f>SUM(E102:E105)</f>
        <v>11</v>
      </c>
    </row>
    <row r="103" spans="1:7" x14ac:dyDescent="0.2">
      <c r="A103" s="45">
        <v>2</v>
      </c>
      <c r="B103" s="54" t="s">
        <v>85</v>
      </c>
      <c r="C103" s="63" t="s">
        <v>84</v>
      </c>
      <c r="D103" s="50" t="s">
        <v>11</v>
      </c>
      <c r="E103" s="55">
        <v>3</v>
      </c>
      <c r="F103" s="55" t="s">
        <v>83</v>
      </c>
      <c r="G103" s="327"/>
    </row>
    <row r="104" spans="1:7" x14ac:dyDescent="0.2">
      <c r="A104" s="45">
        <v>3</v>
      </c>
      <c r="B104" s="54" t="s">
        <v>82</v>
      </c>
      <c r="C104" s="63" t="s">
        <v>81</v>
      </c>
      <c r="D104" s="50" t="s">
        <v>11</v>
      </c>
      <c r="E104" s="55">
        <v>2</v>
      </c>
      <c r="F104" s="55" t="s">
        <v>80</v>
      </c>
      <c r="G104" s="328"/>
    </row>
    <row r="105" spans="1:7" x14ac:dyDescent="0.2">
      <c r="A105" s="67">
        <v>4</v>
      </c>
      <c r="B105" s="69" t="s">
        <v>181</v>
      </c>
      <c r="C105" s="76" t="s">
        <v>180</v>
      </c>
      <c r="D105" s="70" t="s">
        <v>257</v>
      </c>
      <c r="E105" s="71">
        <v>2</v>
      </c>
      <c r="F105" s="71" t="s">
        <v>179</v>
      </c>
      <c r="G105" s="67"/>
    </row>
    <row r="106" spans="1:7" x14ac:dyDescent="0.2">
      <c r="A106" s="67">
        <v>5</v>
      </c>
      <c r="B106" s="69" t="s">
        <v>53</v>
      </c>
      <c r="C106" s="76" t="s">
        <v>52</v>
      </c>
      <c r="D106" s="70" t="s">
        <v>258</v>
      </c>
      <c r="E106" s="71">
        <v>2</v>
      </c>
      <c r="F106" s="71" t="s">
        <v>50</v>
      </c>
      <c r="G106" s="67"/>
    </row>
    <row r="107" spans="1:7" x14ac:dyDescent="0.2">
      <c r="A107" s="97">
        <v>6</v>
      </c>
      <c r="B107" s="57" t="s">
        <v>38</v>
      </c>
      <c r="C107" s="30" t="s">
        <v>37</v>
      </c>
      <c r="D107" s="58" t="s">
        <v>0</v>
      </c>
      <c r="E107" s="59">
        <v>2</v>
      </c>
      <c r="F107" s="60"/>
      <c r="G107" s="97"/>
    </row>
    <row r="108" spans="1:7" x14ac:dyDescent="0.2">
      <c r="A108" s="97">
        <v>7</v>
      </c>
      <c r="B108" s="57" t="s">
        <v>18</v>
      </c>
      <c r="C108" s="30" t="s">
        <v>17</v>
      </c>
      <c r="D108" s="58" t="s">
        <v>177</v>
      </c>
      <c r="E108" s="59">
        <v>2</v>
      </c>
      <c r="F108" s="60"/>
      <c r="G108" s="97"/>
    </row>
    <row r="109" spans="1:7" x14ac:dyDescent="0.2">
      <c r="A109" s="97">
        <v>8</v>
      </c>
      <c r="B109" s="57" t="s">
        <v>24</v>
      </c>
      <c r="C109" s="30" t="s">
        <v>23</v>
      </c>
      <c r="D109" s="58" t="s">
        <v>177</v>
      </c>
      <c r="E109" s="59">
        <v>2</v>
      </c>
      <c r="F109" s="60"/>
      <c r="G109" s="97"/>
    </row>
    <row r="110" spans="1:7" x14ac:dyDescent="0.2">
      <c r="A110" s="97">
        <v>9</v>
      </c>
      <c r="B110" s="57" t="s">
        <v>26</v>
      </c>
      <c r="C110" s="30" t="s">
        <v>25</v>
      </c>
      <c r="D110" s="58" t="s">
        <v>177</v>
      </c>
      <c r="E110" s="59">
        <v>2</v>
      </c>
      <c r="F110" s="97"/>
      <c r="G110" s="97"/>
    </row>
    <row r="111" spans="1:7" x14ac:dyDescent="0.2">
      <c r="A111" s="97">
        <v>10</v>
      </c>
      <c r="B111" s="57" t="s">
        <v>34</v>
      </c>
      <c r="C111" s="30" t="s">
        <v>33</v>
      </c>
      <c r="D111" s="58" t="s">
        <v>178</v>
      </c>
      <c r="E111" s="59">
        <v>2</v>
      </c>
      <c r="F111" s="97"/>
      <c r="G111" s="97"/>
    </row>
    <row r="112" spans="1:7" ht="15" customHeight="1" x14ac:dyDescent="0.2">
      <c r="A112" s="325" t="s">
        <v>259</v>
      </c>
      <c r="B112" s="325"/>
      <c r="C112" s="325"/>
      <c r="D112" s="325"/>
      <c r="E112" s="97">
        <f>SUM(E102:E111)</f>
        <v>23</v>
      </c>
      <c r="F112" s="97"/>
      <c r="G112" s="97"/>
    </row>
    <row r="113" spans="1:7" ht="15" customHeight="1" x14ac:dyDescent="0.2">
      <c r="A113" s="315" t="s">
        <v>282</v>
      </c>
      <c r="B113" s="315"/>
      <c r="C113" s="315"/>
      <c r="D113" s="315"/>
      <c r="E113" s="99">
        <f>SUM(E98,G102)</f>
        <v>134</v>
      </c>
      <c r="F113" s="97"/>
      <c r="G113" s="97"/>
    </row>
    <row r="114" spans="1:7" x14ac:dyDescent="0.2">
      <c r="A114" s="8"/>
      <c r="B114" s="12"/>
      <c r="C114" s="8"/>
      <c r="D114" s="8"/>
      <c r="E114" s="8"/>
      <c r="F114" s="8"/>
      <c r="G114" s="1"/>
    </row>
    <row r="115" spans="1:7" x14ac:dyDescent="0.2">
      <c r="A115" s="18"/>
      <c r="B115" s="66" t="s">
        <v>216</v>
      </c>
      <c r="C115" s="18"/>
      <c r="D115" s="18"/>
      <c r="E115" s="18"/>
      <c r="F115" s="18"/>
      <c r="G115" s="18"/>
    </row>
    <row r="116" spans="1:7" ht="38.25" x14ac:dyDescent="0.2">
      <c r="A116" s="97" t="s">
        <v>175</v>
      </c>
      <c r="B116" s="97" t="s">
        <v>206</v>
      </c>
      <c r="C116" s="97" t="s">
        <v>173</v>
      </c>
      <c r="D116" s="97" t="s">
        <v>172</v>
      </c>
      <c r="E116" s="97" t="s">
        <v>205</v>
      </c>
      <c r="F116" s="97" t="s">
        <v>170</v>
      </c>
      <c r="G116" s="33" t="s">
        <v>260</v>
      </c>
    </row>
    <row r="117" spans="1:7" x14ac:dyDescent="0.2">
      <c r="A117" s="67">
        <v>1</v>
      </c>
      <c r="B117" s="137" t="s">
        <v>285</v>
      </c>
      <c r="C117" s="76" t="s">
        <v>286</v>
      </c>
      <c r="D117" s="76" t="s">
        <v>11</v>
      </c>
      <c r="E117" s="82">
        <v>6</v>
      </c>
      <c r="F117" s="67"/>
      <c r="G117" s="67">
        <f>SUM(E117)</f>
        <v>6</v>
      </c>
    </row>
    <row r="118" spans="1:7" x14ac:dyDescent="0.2">
      <c r="A118" s="67">
        <v>2</v>
      </c>
      <c r="B118" s="137" t="s">
        <v>55</v>
      </c>
      <c r="C118" s="76" t="s">
        <v>287</v>
      </c>
      <c r="D118" s="76" t="s">
        <v>11</v>
      </c>
      <c r="E118" s="82">
        <v>6</v>
      </c>
      <c r="F118" s="67"/>
      <c r="G118" s="67">
        <v>6</v>
      </c>
    </row>
    <row r="119" spans="1:7" x14ac:dyDescent="0.2">
      <c r="A119" s="97">
        <v>3</v>
      </c>
      <c r="B119" s="64" t="s">
        <v>283</v>
      </c>
      <c r="C119" s="30" t="s">
        <v>29</v>
      </c>
      <c r="D119" s="30" t="s">
        <v>177</v>
      </c>
      <c r="E119" s="31">
        <v>2</v>
      </c>
      <c r="F119" s="97"/>
      <c r="G119" s="97"/>
    </row>
    <row r="120" spans="1:7" x14ac:dyDescent="0.2">
      <c r="A120" s="97">
        <v>4</v>
      </c>
      <c r="B120" s="64" t="s">
        <v>28</v>
      </c>
      <c r="C120" s="30" t="s">
        <v>27</v>
      </c>
      <c r="D120" s="30" t="s">
        <v>177</v>
      </c>
      <c r="E120" s="31">
        <v>2</v>
      </c>
      <c r="F120" s="97"/>
      <c r="G120" s="97"/>
    </row>
    <row r="121" spans="1:7" x14ac:dyDescent="0.2">
      <c r="A121" s="97">
        <v>5</v>
      </c>
      <c r="B121" s="64" t="s">
        <v>10</v>
      </c>
      <c r="C121" s="30" t="s">
        <v>9</v>
      </c>
      <c r="D121" s="30" t="s">
        <v>0</v>
      </c>
      <c r="E121" s="31">
        <v>2</v>
      </c>
      <c r="F121" s="97"/>
      <c r="G121" s="97"/>
    </row>
    <row r="122" spans="1:7" x14ac:dyDescent="0.2">
      <c r="A122" s="97">
        <v>6</v>
      </c>
      <c r="B122" s="64" t="s">
        <v>8</v>
      </c>
      <c r="C122" s="30" t="s">
        <v>7</v>
      </c>
      <c r="D122" s="30" t="s">
        <v>0</v>
      </c>
      <c r="E122" s="31">
        <v>2</v>
      </c>
      <c r="F122" s="97"/>
      <c r="G122" s="97"/>
    </row>
    <row r="123" spans="1:7" x14ac:dyDescent="0.2">
      <c r="A123" s="97">
        <v>7</v>
      </c>
      <c r="B123" s="64" t="s">
        <v>6</v>
      </c>
      <c r="C123" s="30" t="s">
        <v>5</v>
      </c>
      <c r="D123" s="30" t="s">
        <v>0</v>
      </c>
      <c r="E123" s="31">
        <v>2</v>
      </c>
      <c r="F123" s="97"/>
      <c r="G123" s="97"/>
    </row>
    <row r="124" spans="1:7" ht="15" customHeight="1" x14ac:dyDescent="0.2">
      <c r="A124" s="322" t="s">
        <v>259</v>
      </c>
      <c r="B124" s="323"/>
      <c r="C124" s="323"/>
      <c r="D124" s="324"/>
      <c r="E124" s="97">
        <f>SUM(E117:E123)</f>
        <v>22</v>
      </c>
      <c r="F124" s="93"/>
      <c r="G124" s="94"/>
    </row>
    <row r="125" spans="1:7" ht="15" customHeight="1" x14ac:dyDescent="0.2">
      <c r="A125" s="315" t="s">
        <v>282</v>
      </c>
      <c r="B125" s="315"/>
      <c r="C125" s="315"/>
      <c r="D125" s="315"/>
      <c r="E125" s="99">
        <f>SUM(G117,E113)</f>
        <v>140</v>
      </c>
      <c r="F125" s="95"/>
      <c r="G125" s="96"/>
    </row>
    <row r="127" spans="1:7" x14ac:dyDescent="0.2">
      <c r="A127" s="44"/>
      <c r="B127" s="68" t="s">
        <v>261</v>
      </c>
    </row>
    <row r="128" spans="1:7" x14ac:dyDescent="0.2">
      <c r="A128" s="43"/>
      <c r="B128" s="3" t="s">
        <v>262</v>
      </c>
    </row>
    <row r="129" spans="2:2" x14ac:dyDescent="0.2">
      <c r="B129" s="3" t="s">
        <v>277</v>
      </c>
    </row>
  </sheetData>
  <mergeCells count="23">
    <mergeCell ref="A125:D125"/>
    <mergeCell ref="A83:D83"/>
    <mergeCell ref="G87:G92"/>
    <mergeCell ref="A97:D97"/>
    <mergeCell ref="A98:D98"/>
    <mergeCell ref="A82:D82"/>
    <mergeCell ref="A112:D112"/>
    <mergeCell ref="A113:D113"/>
    <mergeCell ref="G102:G104"/>
    <mergeCell ref="A124:D124"/>
    <mergeCell ref="A65:D65"/>
    <mergeCell ref="A66:D66"/>
    <mergeCell ref="G56:G62"/>
    <mergeCell ref="G70:G76"/>
    <mergeCell ref="A51:D51"/>
    <mergeCell ref="A52:D52"/>
    <mergeCell ref="A36:D36"/>
    <mergeCell ref="G40:G50"/>
    <mergeCell ref="G6:G19"/>
    <mergeCell ref="A20:D20"/>
    <mergeCell ref="A21:D21"/>
    <mergeCell ref="G25:G34"/>
    <mergeCell ref="A35:D3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7"/>
  <sheetViews>
    <sheetView topLeftCell="A76" zoomScale="130" zoomScaleNormal="130" workbookViewId="0">
      <selection activeCell="B167" sqref="B167"/>
    </sheetView>
  </sheetViews>
  <sheetFormatPr defaultRowHeight="12.75" x14ac:dyDescent="0.2"/>
  <cols>
    <col min="1" max="1" width="5" style="4" customWidth="1"/>
    <col min="2" max="2" width="36.5703125" style="3" customWidth="1"/>
    <col min="3" max="3" width="9.140625" style="4"/>
    <col min="4" max="4" width="6.85546875" style="2" customWidth="1"/>
    <col min="5" max="5" width="5.85546875" style="2" customWidth="1"/>
    <col min="6" max="6" width="9.140625" style="2"/>
    <col min="7" max="7" width="13.85546875" style="2" customWidth="1"/>
    <col min="8" max="8" width="6.7109375" style="39" customWidth="1"/>
    <col min="9" max="9" width="8.28515625" style="2" customWidth="1"/>
    <col min="10" max="10" width="11.5703125" style="1" customWidth="1"/>
    <col min="11" max="11" width="6.7109375" style="2" customWidth="1"/>
    <col min="12" max="12" width="8.28515625" style="2" customWidth="1"/>
    <col min="13" max="13" width="11.5703125" style="2" customWidth="1"/>
    <col min="14" max="14" width="6.7109375" style="2" customWidth="1"/>
    <col min="15" max="15" width="8.28515625" style="2" customWidth="1"/>
    <col min="16" max="16" width="11.5703125" style="2" customWidth="1"/>
    <col min="17" max="17" width="15.5703125" style="1" customWidth="1"/>
    <col min="18" max="16384" width="9.140625" style="1"/>
  </cols>
  <sheetData>
    <row r="2" spans="1:16" ht="17.25" x14ac:dyDescent="0.2">
      <c r="B2" s="3" t="s">
        <v>312</v>
      </c>
      <c r="G2" s="202"/>
    </row>
    <row r="4" spans="1:16" x14ac:dyDescent="0.2">
      <c r="A4" s="329" t="s">
        <v>356</v>
      </c>
      <c r="B4" s="330"/>
      <c r="C4" s="330"/>
      <c r="D4" s="330"/>
      <c r="E4" s="330"/>
      <c r="F4" s="330"/>
      <c r="G4" s="331"/>
      <c r="H4" s="332" t="s">
        <v>255</v>
      </c>
      <c r="I4" s="333"/>
      <c r="J4" s="334"/>
      <c r="K4" s="335" t="s">
        <v>275</v>
      </c>
      <c r="L4" s="336"/>
      <c r="M4" s="337"/>
      <c r="N4" s="338" t="s">
        <v>276</v>
      </c>
      <c r="O4" s="339"/>
      <c r="P4" s="340"/>
    </row>
    <row r="5" spans="1:16" ht="25.5" customHeight="1" x14ac:dyDescent="0.2">
      <c r="A5" s="99" t="s">
        <v>175</v>
      </c>
      <c r="B5" s="99" t="s">
        <v>206</v>
      </c>
      <c r="C5" s="99" t="s">
        <v>173</v>
      </c>
      <c r="D5" s="99" t="s">
        <v>172</v>
      </c>
      <c r="E5" s="99" t="s">
        <v>205</v>
      </c>
      <c r="F5" s="99" t="s">
        <v>170</v>
      </c>
      <c r="G5" s="36" t="s">
        <v>218</v>
      </c>
      <c r="H5" s="40" t="s">
        <v>209</v>
      </c>
      <c r="I5" s="97" t="s">
        <v>217</v>
      </c>
      <c r="J5" s="91" t="s">
        <v>273</v>
      </c>
      <c r="K5" s="102" t="s">
        <v>209</v>
      </c>
      <c r="L5" s="97" t="s">
        <v>217</v>
      </c>
      <c r="M5" s="91" t="s">
        <v>273</v>
      </c>
      <c r="N5" s="102" t="s">
        <v>209</v>
      </c>
      <c r="O5" s="97" t="s">
        <v>217</v>
      </c>
      <c r="P5" s="91" t="s">
        <v>273</v>
      </c>
    </row>
    <row r="6" spans="1:16" x14ac:dyDescent="0.2">
      <c r="A6" s="80">
        <v>1</v>
      </c>
      <c r="B6" s="203" t="s">
        <v>242</v>
      </c>
      <c r="C6" s="80" t="s">
        <v>167</v>
      </c>
      <c r="D6" s="67" t="s">
        <v>11</v>
      </c>
      <c r="E6" s="204">
        <v>3</v>
      </c>
      <c r="F6" s="67"/>
      <c r="G6" s="83">
        <v>0</v>
      </c>
      <c r="H6" s="87" t="s">
        <v>256</v>
      </c>
      <c r="I6" s="67" t="str">
        <f>IF(H6="A","4",IF(H6="A-","3.5",IF(H6="B+","3.25",IF(H6="B","3",IF(H6="B-","2.75",IF(H6="C+","2.25",IF(H6="C","2",IF(H6="D","1.75",IF(H6="E","0",IF(H6="0","0",IF(H6="","0")))))))))))</f>
        <v>1.75</v>
      </c>
      <c r="J6" s="84">
        <f t="shared" ref="J6:J15" si="0">SUM(I6*G6)</f>
        <v>0</v>
      </c>
      <c r="K6" s="215" t="s">
        <v>256</v>
      </c>
      <c r="L6" s="67" t="str">
        <f t="shared" ref="L6:L15" si="1">IF(K6="A","4",IF(K6="A-","3.5",IF(K6="B+","3.25",IF(K6="B","3",IF(K6="B-","2.75",IF(K6="C+","2.25",IF(K6="C","2",IF(K6="D","1.75",IF(K6="E","0",IF(K6="0","0",IF(K6="","0")))))))))))</f>
        <v>1.75</v>
      </c>
      <c r="M6" s="84">
        <f>SUM(L6*G6)</f>
        <v>0</v>
      </c>
      <c r="N6" s="216" t="s">
        <v>256</v>
      </c>
      <c r="O6" s="67" t="str">
        <f t="shared" ref="O6:O15" si="2">IF(N6="A","4",IF(N6="A-","3.5",IF(N6="B+","3.25",IF(N6="B","3",IF(N6="B-","2.75",IF(N6="C+","2.25",IF(N6="C","2",IF(N6="D","1.75",IF(N6="E","0",IF(N6="0","0",IF(N6="","0")))))))))))</f>
        <v>1.75</v>
      </c>
      <c r="P6" s="84">
        <f>SUM(O6*G6)</f>
        <v>0</v>
      </c>
    </row>
    <row r="7" spans="1:16" x14ac:dyDescent="0.2">
      <c r="A7" s="101">
        <v>2</v>
      </c>
      <c r="B7" s="35" t="s">
        <v>203</v>
      </c>
      <c r="C7" s="30" t="s">
        <v>150</v>
      </c>
      <c r="D7" s="97" t="s">
        <v>11</v>
      </c>
      <c r="E7" s="97">
        <v>2</v>
      </c>
      <c r="F7" s="97"/>
      <c r="G7" s="98">
        <v>2</v>
      </c>
      <c r="H7" s="87" t="s">
        <v>244</v>
      </c>
      <c r="I7" s="97" t="str">
        <f t="shared" ref="I7:I15" si="3">IF(H7="A","4",IF(H7="A-","3.5",IF(H7="B+","3.25",IF(H7="B","3",IF(H7="B-","2.75",IF(H7="C+","2.25",IF(H7="C","2",IF(H7="D","1.75",IF(H7="E","0",IF(H7="0","0",IF(H7="","0")))))))))))</f>
        <v>3.5</v>
      </c>
      <c r="J7" s="103">
        <f t="shared" si="0"/>
        <v>7</v>
      </c>
      <c r="K7" s="215" t="s">
        <v>244</v>
      </c>
      <c r="L7" s="97" t="str">
        <f t="shared" si="1"/>
        <v>3.5</v>
      </c>
      <c r="M7" s="103">
        <f t="shared" ref="M7:M15" si="4">SUM(L7*G7)</f>
        <v>7</v>
      </c>
      <c r="N7" s="216" t="s">
        <v>244</v>
      </c>
      <c r="O7" s="97" t="str">
        <f t="shared" si="2"/>
        <v>3.5</v>
      </c>
      <c r="P7" s="103">
        <f t="shared" ref="P7:P15" si="5">SUM(O7*G7)</f>
        <v>7</v>
      </c>
    </row>
    <row r="8" spans="1:16" x14ac:dyDescent="0.2">
      <c r="A8" s="101">
        <v>3</v>
      </c>
      <c r="B8" s="35" t="s">
        <v>149</v>
      </c>
      <c r="C8" s="30" t="s">
        <v>148</v>
      </c>
      <c r="D8" s="97" t="s">
        <v>11</v>
      </c>
      <c r="E8" s="97">
        <v>2</v>
      </c>
      <c r="F8" s="97"/>
      <c r="G8" s="98">
        <v>2</v>
      </c>
      <c r="H8" s="87" t="s">
        <v>245</v>
      </c>
      <c r="I8" s="97" t="str">
        <f t="shared" si="3"/>
        <v>3</v>
      </c>
      <c r="J8" s="103">
        <f t="shared" si="0"/>
        <v>6</v>
      </c>
      <c r="K8" s="215" t="s">
        <v>245</v>
      </c>
      <c r="L8" s="97" t="str">
        <f t="shared" si="1"/>
        <v>3</v>
      </c>
      <c r="M8" s="103">
        <f t="shared" si="4"/>
        <v>6</v>
      </c>
      <c r="N8" s="216" t="s">
        <v>245</v>
      </c>
      <c r="O8" s="97" t="str">
        <f t="shared" si="2"/>
        <v>3</v>
      </c>
      <c r="P8" s="103">
        <f t="shared" si="5"/>
        <v>6</v>
      </c>
    </row>
    <row r="9" spans="1:16" x14ac:dyDescent="0.2">
      <c r="A9" s="101">
        <v>4</v>
      </c>
      <c r="B9" s="35" t="s">
        <v>147</v>
      </c>
      <c r="C9" s="30" t="s">
        <v>146</v>
      </c>
      <c r="D9" s="97" t="s">
        <v>11</v>
      </c>
      <c r="E9" s="33">
        <v>3</v>
      </c>
      <c r="F9" s="97"/>
      <c r="G9" s="98">
        <v>3</v>
      </c>
      <c r="H9" s="87" t="s">
        <v>246</v>
      </c>
      <c r="I9" s="97" t="str">
        <f t="shared" si="3"/>
        <v>2.25</v>
      </c>
      <c r="J9" s="103">
        <f t="shared" si="0"/>
        <v>6.75</v>
      </c>
      <c r="K9" s="215" t="s">
        <v>246</v>
      </c>
      <c r="L9" s="97" t="str">
        <f t="shared" si="1"/>
        <v>2.25</v>
      </c>
      <c r="M9" s="103">
        <f t="shared" si="4"/>
        <v>6.75</v>
      </c>
      <c r="N9" s="216" t="s">
        <v>246</v>
      </c>
      <c r="O9" s="97" t="str">
        <f t="shared" si="2"/>
        <v>2.25</v>
      </c>
      <c r="P9" s="103">
        <f t="shared" si="5"/>
        <v>6.75</v>
      </c>
    </row>
    <row r="10" spans="1:16" x14ac:dyDescent="0.2">
      <c r="A10" s="101">
        <v>5</v>
      </c>
      <c r="B10" s="32" t="s">
        <v>124</v>
      </c>
      <c r="C10" s="30" t="s">
        <v>123</v>
      </c>
      <c r="D10" s="97" t="s">
        <v>11</v>
      </c>
      <c r="E10" s="31">
        <v>2</v>
      </c>
      <c r="F10" s="97"/>
      <c r="G10" s="98">
        <v>2</v>
      </c>
      <c r="H10" s="87" t="s">
        <v>244</v>
      </c>
      <c r="I10" s="97" t="str">
        <f t="shared" si="3"/>
        <v>3.5</v>
      </c>
      <c r="J10" s="103">
        <f t="shared" si="0"/>
        <v>7</v>
      </c>
      <c r="K10" s="215" t="s">
        <v>244</v>
      </c>
      <c r="L10" s="97" t="str">
        <f t="shared" si="1"/>
        <v>3.5</v>
      </c>
      <c r="M10" s="103">
        <f t="shared" si="4"/>
        <v>7</v>
      </c>
      <c r="N10" s="216" t="s">
        <v>244</v>
      </c>
      <c r="O10" s="97" t="str">
        <f t="shared" si="2"/>
        <v>3.5</v>
      </c>
      <c r="P10" s="103">
        <f t="shared" si="5"/>
        <v>7</v>
      </c>
    </row>
    <row r="11" spans="1:16" x14ac:dyDescent="0.2">
      <c r="A11" s="80">
        <v>6</v>
      </c>
      <c r="B11" s="81" t="s">
        <v>118</v>
      </c>
      <c r="C11" s="76" t="s">
        <v>117</v>
      </c>
      <c r="D11" s="67" t="s">
        <v>11</v>
      </c>
      <c r="E11" s="82">
        <v>2</v>
      </c>
      <c r="F11" s="67"/>
      <c r="G11" s="83">
        <v>0</v>
      </c>
      <c r="H11" s="87" t="s">
        <v>247</v>
      </c>
      <c r="I11" s="67" t="str">
        <f t="shared" si="3"/>
        <v>0</v>
      </c>
      <c r="J11" s="84">
        <f t="shared" si="0"/>
        <v>0</v>
      </c>
      <c r="K11" s="215" t="s">
        <v>247</v>
      </c>
      <c r="L11" s="67" t="str">
        <f t="shared" si="1"/>
        <v>0</v>
      </c>
      <c r="M11" s="84">
        <f t="shared" si="4"/>
        <v>0</v>
      </c>
      <c r="N11" s="216" t="s">
        <v>247</v>
      </c>
      <c r="O11" s="67" t="str">
        <f t="shared" si="2"/>
        <v>0</v>
      </c>
      <c r="P11" s="84">
        <f t="shared" si="5"/>
        <v>0</v>
      </c>
    </row>
    <row r="12" spans="1:16" x14ac:dyDescent="0.2">
      <c r="A12" s="110">
        <v>7</v>
      </c>
      <c r="B12" s="34" t="s">
        <v>112</v>
      </c>
      <c r="C12" s="73" t="s">
        <v>111</v>
      </c>
      <c r="D12" s="126" t="s">
        <v>11</v>
      </c>
      <c r="E12" s="74">
        <v>2</v>
      </c>
      <c r="F12" s="126"/>
      <c r="G12" s="111">
        <v>2</v>
      </c>
      <c r="H12" s="87" t="s">
        <v>245</v>
      </c>
      <c r="I12" s="97" t="str">
        <f t="shared" si="3"/>
        <v>3</v>
      </c>
      <c r="J12" s="127">
        <f t="shared" si="0"/>
        <v>6</v>
      </c>
      <c r="K12" s="215" t="s">
        <v>245</v>
      </c>
      <c r="L12" s="97" t="str">
        <f t="shared" si="1"/>
        <v>3</v>
      </c>
      <c r="M12" s="127">
        <f t="shared" si="4"/>
        <v>6</v>
      </c>
      <c r="N12" s="216" t="s">
        <v>245</v>
      </c>
      <c r="O12" s="97" t="str">
        <f t="shared" si="2"/>
        <v>3</v>
      </c>
      <c r="P12" s="127">
        <f t="shared" si="5"/>
        <v>6</v>
      </c>
    </row>
    <row r="13" spans="1:16" x14ac:dyDescent="0.2">
      <c r="A13" s="110">
        <v>8</v>
      </c>
      <c r="B13" s="34" t="s">
        <v>107</v>
      </c>
      <c r="C13" s="73" t="s">
        <v>106</v>
      </c>
      <c r="D13" s="126" t="s">
        <v>11</v>
      </c>
      <c r="E13" s="74">
        <v>2</v>
      </c>
      <c r="F13" s="126"/>
      <c r="G13" s="113">
        <v>2</v>
      </c>
      <c r="H13" s="87" t="s">
        <v>245</v>
      </c>
      <c r="I13" s="97" t="str">
        <f t="shared" si="3"/>
        <v>3</v>
      </c>
      <c r="J13" s="127">
        <f t="shared" si="0"/>
        <v>6</v>
      </c>
      <c r="K13" s="215" t="s">
        <v>245</v>
      </c>
      <c r="L13" s="97" t="str">
        <f t="shared" si="1"/>
        <v>3</v>
      </c>
      <c r="M13" s="127">
        <f t="shared" si="4"/>
        <v>6</v>
      </c>
      <c r="N13" s="216" t="s">
        <v>245</v>
      </c>
      <c r="O13" s="97" t="str">
        <f t="shared" si="2"/>
        <v>3</v>
      </c>
      <c r="P13" s="127">
        <f t="shared" si="5"/>
        <v>6</v>
      </c>
    </row>
    <row r="14" spans="1:16" x14ac:dyDescent="0.2">
      <c r="A14" s="80">
        <v>9</v>
      </c>
      <c r="B14" s="81" t="s">
        <v>101</v>
      </c>
      <c r="C14" s="76" t="s">
        <v>100</v>
      </c>
      <c r="D14" s="67" t="s">
        <v>11</v>
      </c>
      <c r="E14" s="82">
        <v>2</v>
      </c>
      <c r="F14" s="67"/>
      <c r="G14" s="83">
        <v>0</v>
      </c>
      <c r="H14" s="87" t="s">
        <v>256</v>
      </c>
      <c r="I14" s="67" t="str">
        <f t="shared" si="3"/>
        <v>1.75</v>
      </c>
      <c r="J14" s="84">
        <f t="shared" si="0"/>
        <v>0</v>
      </c>
      <c r="K14" s="215" t="s">
        <v>256</v>
      </c>
      <c r="L14" s="67" t="str">
        <f t="shared" si="1"/>
        <v>1.75</v>
      </c>
      <c r="M14" s="84">
        <v>0</v>
      </c>
      <c r="N14" s="216" t="s">
        <v>256</v>
      </c>
      <c r="O14" s="67" t="str">
        <f t="shared" si="2"/>
        <v>1.75</v>
      </c>
      <c r="P14" s="84">
        <f t="shared" si="5"/>
        <v>0</v>
      </c>
    </row>
    <row r="15" spans="1:16" x14ac:dyDescent="0.2">
      <c r="A15" s="80">
        <v>10</v>
      </c>
      <c r="B15" s="203" t="s">
        <v>158</v>
      </c>
      <c r="C15" s="80" t="s">
        <v>249</v>
      </c>
      <c r="D15" s="67" t="s">
        <v>11</v>
      </c>
      <c r="E15" s="67">
        <v>3</v>
      </c>
      <c r="F15" s="67"/>
      <c r="G15" s="83">
        <v>0</v>
      </c>
      <c r="H15" s="87" t="s">
        <v>248</v>
      </c>
      <c r="I15" s="67" t="str">
        <f t="shared" si="3"/>
        <v>2</v>
      </c>
      <c r="J15" s="84">
        <f t="shared" si="0"/>
        <v>0</v>
      </c>
      <c r="K15" s="215" t="s">
        <v>248</v>
      </c>
      <c r="L15" s="67" t="str">
        <f t="shared" si="1"/>
        <v>2</v>
      </c>
      <c r="M15" s="84">
        <f t="shared" si="4"/>
        <v>0</v>
      </c>
      <c r="N15" s="216" t="s">
        <v>248</v>
      </c>
      <c r="O15" s="67" t="str">
        <f t="shared" si="2"/>
        <v>2</v>
      </c>
      <c r="P15" s="84">
        <f t="shared" si="5"/>
        <v>0</v>
      </c>
    </row>
    <row r="16" spans="1:16" s="2" customFormat="1" x14ac:dyDescent="0.2">
      <c r="A16" s="4"/>
      <c r="C16" s="4"/>
      <c r="G16" s="4"/>
      <c r="H16" s="41"/>
      <c r="I16" s="92"/>
      <c r="J16" s="21"/>
      <c r="K16" s="19"/>
      <c r="L16" s="92"/>
      <c r="M16" s="21"/>
      <c r="N16" s="19"/>
      <c r="O16" s="92"/>
      <c r="P16" s="21"/>
    </row>
    <row r="17" spans="1:16" s="2" customFormat="1" x14ac:dyDescent="0.2">
      <c r="A17" s="4"/>
      <c r="B17" s="3" t="s">
        <v>204</v>
      </c>
      <c r="E17" s="2">
        <f ca="1">SUM(E6:E17)</f>
        <v>23</v>
      </c>
      <c r="G17" s="4"/>
      <c r="H17" s="42"/>
      <c r="J17" s="22"/>
      <c r="K17" s="20"/>
      <c r="L17" s="8"/>
      <c r="M17" s="22"/>
      <c r="N17" s="20"/>
      <c r="O17" s="8"/>
      <c r="P17" s="22"/>
    </row>
    <row r="18" spans="1:16" s="2" customFormat="1" x14ac:dyDescent="0.2">
      <c r="A18" s="4"/>
      <c r="B18" s="190" t="s">
        <v>292</v>
      </c>
      <c r="C18" s="26">
        <f ca="1">SUM(I18/E17)</f>
        <v>2.097826086956522</v>
      </c>
      <c r="G18" s="1"/>
      <c r="H18" s="42"/>
      <c r="I18" s="192">
        <f>SUM(J6:J15)</f>
        <v>38.75</v>
      </c>
      <c r="J18" s="22"/>
      <c r="K18" s="20"/>
      <c r="M18" s="22"/>
      <c r="N18" s="20"/>
      <c r="P18" s="22"/>
    </row>
    <row r="19" spans="1:16" s="2" customFormat="1" x14ac:dyDescent="0.2">
      <c r="A19" s="4"/>
      <c r="B19" s="194" t="s">
        <v>300</v>
      </c>
      <c r="C19" s="26">
        <f ca="1">SUM(L19/E17)</f>
        <v>1.9456521739130435</v>
      </c>
      <c r="G19" s="1"/>
      <c r="H19" s="42"/>
      <c r="I19" s="8"/>
      <c r="J19" s="22"/>
      <c r="K19" s="20"/>
      <c r="L19" s="193">
        <f>SUM(M6:M15)</f>
        <v>38.75</v>
      </c>
      <c r="M19" s="22"/>
      <c r="N19" s="20"/>
      <c r="O19" s="8"/>
      <c r="P19" s="22"/>
    </row>
    <row r="20" spans="1:16" s="2" customFormat="1" x14ac:dyDescent="0.2">
      <c r="A20" s="4"/>
      <c r="B20" s="191" t="s">
        <v>299</v>
      </c>
      <c r="C20" s="26">
        <f ca="1">SUM(O20/E17)</f>
        <v>2.097826086956522</v>
      </c>
      <c r="G20" s="1"/>
      <c r="H20" s="42"/>
      <c r="I20" s="8"/>
      <c r="J20" s="22"/>
      <c r="K20" s="20"/>
      <c r="L20" s="8"/>
      <c r="M20" s="22"/>
      <c r="N20" s="20"/>
      <c r="O20" s="195">
        <f>SUM(P6:P15)</f>
        <v>38.75</v>
      </c>
      <c r="P20" s="22"/>
    </row>
    <row r="21" spans="1:16" x14ac:dyDescent="0.2">
      <c r="H21" s="42"/>
      <c r="I21" s="8"/>
      <c r="J21" s="23"/>
      <c r="K21" s="20"/>
      <c r="L21" s="8"/>
      <c r="M21" s="22"/>
      <c r="N21" s="20"/>
      <c r="O21" s="8"/>
      <c r="P21" s="22"/>
    </row>
    <row r="22" spans="1:16" s="2" customFormat="1" x14ac:dyDescent="0.25">
      <c r="A22" s="329" t="s">
        <v>316</v>
      </c>
      <c r="B22" s="330"/>
      <c r="C22" s="330"/>
      <c r="D22" s="330"/>
      <c r="E22" s="330"/>
      <c r="F22" s="330"/>
      <c r="G22" s="331"/>
      <c r="H22" s="332" t="s">
        <v>255</v>
      </c>
      <c r="I22" s="333"/>
      <c r="J22" s="334"/>
      <c r="K22" s="335" t="s">
        <v>275</v>
      </c>
      <c r="L22" s="336"/>
      <c r="M22" s="337"/>
      <c r="N22" s="338" t="s">
        <v>276</v>
      </c>
      <c r="O22" s="339"/>
      <c r="P22" s="340"/>
    </row>
    <row r="23" spans="1:16" ht="26.25" customHeight="1" x14ac:dyDescent="0.2">
      <c r="A23" s="99" t="s">
        <v>175</v>
      </c>
      <c r="B23" s="99" t="s">
        <v>206</v>
      </c>
      <c r="C23" s="99" t="s">
        <v>173</v>
      </c>
      <c r="D23" s="99" t="s">
        <v>172</v>
      </c>
      <c r="E23" s="99" t="s">
        <v>205</v>
      </c>
      <c r="F23" s="99" t="s">
        <v>170</v>
      </c>
      <c r="G23" s="36" t="s">
        <v>218</v>
      </c>
      <c r="H23" s="40" t="s">
        <v>209</v>
      </c>
      <c r="I23" s="97" t="s">
        <v>217</v>
      </c>
      <c r="J23" s="91" t="s">
        <v>273</v>
      </c>
      <c r="K23" s="102" t="s">
        <v>209</v>
      </c>
      <c r="L23" s="97" t="s">
        <v>217</v>
      </c>
      <c r="M23" s="91" t="s">
        <v>273</v>
      </c>
      <c r="N23" s="102" t="s">
        <v>209</v>
      </c>
      <c r="O23" s="97" t="s">
        <v>217</v>
      </c>
      <c r="P23" s="91" t="s">
        <v>273</v>
      </c>
    </row>
    <row r="24" spans="1:16" s="2" customFormat="1" x14ac:dyDescent="0.2">
      <c r="A24" s="101">
        <v>1</v>
      </c>
      <c r="B24" s="32" t="s">
        <v>156</v>
      </c>
      <c r="C24" s="30" t="s">
        <v>155</v>
      </c>
      <c r="D24" s="30" t="s">
        <v>11</v>
      </c>
      <c r="E24" s="31">
        <v>3</v>
      </c>
      <c r="F24" s="97"/>
      <c r="G24" s="37">
        <v>3</v>
      </c>
      <c r="H24" s="87" t="s">
        <v>243</v>
      </c>
      <c r="I24" s="97" t="str">
        <f>IF(H24="A","4",IF(H24="A-","3.5",IF(H24="B+","3.25",IF(H24="B","3",IF(H24="B-","2.75",IF(H24="C+","2.25",IF(H24="C","2",IF(H24="D","1.75",IF(H24="E","0",IF(H24="0","0",IF(H24="","0")))))))))))</f>
        <v>3.25</v>
      </c>
      <c r="J24" s="103">
        <f t="shared" ref="J24:J33" si="6">SUM(I24*G24)</f>
        <v>9.75</v>
      </c>
      <c r="K24" s="215" t="s">
        <v>245</v>
      </c>
      <c r="L24" s="97" t="str">
        <f t="shared" ref="L24:L33" si="7">IF(K24="A","4",IF(K24="A-","3.5",IF(K24="B+","3.25",IF(K24="B","3",IF(K24="B-","2.75",IF(K24="C+","2.25",IF(K24="C","2",IF(K24="D","1.75",IF(K24="E","0",IF(K24="0","0",IF(K24="","0")))))))))))</f>
        <v>3</v>
      </c>
      <c r="M24" s="103">
        <f>SUM(L24*G24)</f>
        <v>9</v>
      </c>
      <c r="N24" s="216" t="s">
        <v>245</v>
      </c>
      <c r="O24" s="97" t="str">
        <f t="shared" ref="O24:O33" si="8">IF(N24="A","4",IF(N24="A-","3.5",IF(N24="B+","3.25",IF(N24="B","3",IF(N24="B-","2.75",IF(N24="C+","2.25",IF(N24="C","2",IF(N24="D","1.75",IF(N24="E","0",IF(N24="0","0",IF(N24="","0")))))))))))</f>
        <v>3</v>
      </c>
      <c r="P24" s="103">
        <f>SUM(O24*G24)</f>
        <v>9</v>
      </c>
    </row>
    <row r="25" spans="1:16" s="2" customFormat="1" x14ac:dyDescent="0.2">
      <c r="A25" s="101">
        <v>2</v>
      </c>
      <c r="B25" s="32" t="s">
        <v>143</v>
      </c>
      <c r="C25" s="30" t="s">
        <v>142</v>
      </c>
      <c r="D25" s="30" t="s">
        <v>11</v>
      </c>
      <c r="E25" s="31">
        <v>2</v>
      </c>
      <c r="F25" s="97"/>
      <c r="G25" s="37">
        <v>2</v>
      </c>
      <c r="H25" s="87" t="s">
        <v>245</v>
      </c>
      <c r="I25" s="97" t="str">
        <f t="shared" ref="I25:I33" si="9">IF(H25="A","4",IF(H25="A-","3.5",IF(H25="B+","3.25",IF(H25="B","3",IF(H25="B-","2.75",IF(H25="C+","2.25",IF(H25="C","2",IF(H25="D","1.75",IF(H25="E","0",IF(H25="0","0",IF(H25="","0")))))))))))</f>
        <v>3</v>
      </c>
      <c r="J25" s="103">
        <f t="shared" si="6"/>
        <v>6</v>
      </c>
      <c r="K25" s="215" t="s">
        <v>245</v>
      </c>
      <c r="L25" s="97" t="str">
        <f t="shared" si="7"/>
        <v>3</v>
      </c>
      <c r="M25" s="103">
        <f t="shared" ref="M25:M33" si="10">SUM(L25*G25)</f>
        <v>6</v>
      </c>
      <c r="N25" s="216" t="s">
        <v>245</v>
      </c>
      <c r="O25" s="97" t="str">
        <f t="shared" si="8"/>
        <v>3</v>
      </c>
      <c r="P25" s="103">
        <f t="shared" ref="P25:P33" si="11">SUM(O25*G25)</f>
        <v>6</v>
      </c>
    </row>
    <row r="26" spans="1:16" s="2" customFormat="1" x14ac:dyDescent="0.2">
      <c r="A26" s="101">
        <v>3</v>
      </c>
      <c r="B26" s="32" t="s">
        <v>141</v>
      </c>
      <c r="C26" s="30" t="s">
        <v>140</v>
      </c>
      <c r="D26" s="30" t="s">
        <v>11</v>
      </c>
      <c r="E26" s="31">
        <v>2</v>
      </c>
      <c r="F26" s="97"/>
      <c r="G26" s="37">
        <v>2</v>
      </c>
      <c r="H26" s="87" t="s">
        <v>245</v>
      </c>
      <c r="I26" s="97" t="str">
        <f t="shared" si="9"/>
        <v>3</v>
      </c>
      <c r="J26" s="103">
        <f t="shared" si="6"/>
        <v>6</v>
      </c>
      <c r="K26" s="215" t="s">
        <v>250</v>
      </c>
      <c r="L26" s="97" t="str">
        <f t="shared" si="7"/>
        <v>2.75</v>
      </c>
      <c r="M26" s="103">
        <f t="shared" si="10"/>
        <v>5.5</v>
      </c>
      <c r="N26" s="216" t="s">
        <v>250</v>
      </c>
      <c r="O26" s="97" t="str">
        <f t="shared" si="8"/>
        <v>2.75</v>
      </c>
      <c r="P26" s="103">
        <f t="shared" si="11"/>
        <v>5.5</v>
      </c>
    </row>
    <row r="27" spans="1:16" s="2" customFormat="1" x14ac:dyDescent="0.2">
      <c r="A27" s="101">
        <v>4</v>
      </c>
      <c r="B27" s="32" t="s">
        <v>75</v>
      </c>
      <c r="C27" s="30" t="s">
        <v>66</v>
      </c>
      <c r="D27" s="30" t="s">
        <v>11</v>
      </c>
      <c r="E27" s="31">
        <v>3</v>
      </c>
      <c r="F27" s="97"/>
      <c r="G27" s="37">
        <v>3</v>
      </c>
      <c r="H27" s="87" t="s">
        <v>245</v>
      </c>
      <c r="I27" s="97" t="str">
        <f t="shared" si="9"/>
        <v>3</v>
      </c>
      <c r="J27" s="103">
        <f t="shared" si="6"/>
        <v>9</v>
      </c>
      <c r="K27" s="215" t="s">
        <v>245</v>
      </c>
      <c r="L27" s="97" t="str">
        <f t="shared" si="7"/>
        <v>3</v>
      </c>
      <c r="M27" s="103">
        <f t="shared" si="10"/>
        <v>9</v>
      </c>
      <c r="N27" s="216" t="s">
        <v>245</v>
      </c>
      <c r="O27" s="97" t="str">
        <f t="shared" si="8"/>
        <v>3</v>
      </c>
      <c r="P27" s="103">
        <f t="shared" si="11"/>
        <v>9</v>
      </c>
    </row>
    <row r="28" spans="1:16" s="2" customFormat="1" x14ac:dyDescent="0.2">
      <c r="A28" s="101">
        <v>5</v>
      </c>
      <c r="B28" s="32" t="s">
        <v>122</v>
      </c>
      <c r="C28" s="30" t="s">
        <v>119</v>
      </c>
      <c r="D28" s="30" t="s">
        <v>11</v>
      </c>
      <c r="E28" s="31">
        <v>2</v>
      </c>
      <c r="F28" s="97"/>
      <c r="G28" s="37">
        <v>2</v>
      </c>
      <c r="H28" s="87" t="s">
        <v>245</v>
      </c>
      <c r="I28" s="97" t="str">
        <f t="shared" si="9"/>
        <v>3</v>
      </c>
      <c r="J28" s="103">
        <f t="shared" si="6"/>
        <v>6</v>
      </c>
      <c r="K28" s="215" t="s">
        <v>245</v>
      </c>
      <c r="L28" s="97" t="str">
        <f t="shared" si="7"/>
        <v>3</v>
      </c>
      <c r="M28" s="103">
        <f t="shared" si="10"/>
        <v>6</v>
      </c>
      <c r="N28" s="216" t="s">
        <v>245</v>
      </c>
      <c r="O28" s="97" t="str">
        <f t="shared" si="8"/>
        <v>3</v>
      </c>
      <c r="P28" s="103">
        <f t="shared" si="11"/>
        <v>6</v>
      </c>
    </row>
    <row r="29" spans="1:16" s="2" customFormat="1" x14ac:dyDescent="0.2">
      <c r="A29" s="101">
        <v>6</v>
      </c>
      <c r="B29" s="32" t="s">
        <v>105</v>
      </c>
      <c r="C29" s="30" t="s">
        <v>102</v>
      </c>
      <c r="D29" s="30" t="s">
        <v>11</v>
      </c>
      <c r="E29" s="31">
        <v>2</v>
      </c>
      <c r="F29" s="97"/>
      <c r="G29" s="37">
        <v>2</v>
      </c>
      <c r="H29" s="87" t="s">
        <v>251</v>
      </c>
      <c r="I29" s="97" t="str">
        <f t="shared" si="9"/>
        <v>4</v>
      </c>
      <c r="J29" s="103">
        <f t="shared" si="6"/>
        <v>8</v>
      </c>
      <c r="K29" s="215" t="s">
        <v>251</v>
      </c>
      <c r="L29" s="97" t="str">
        <f t="shared" si="7"/>
        <v>4</v>
      </c>
      <c r="M29" s="103">
        <f t="shared" si="10"/>
        <v>8</v>
      </c>
      <c r="N29" s="216" t="s">
        <v>251</v>
      </c>
      <c r="O29" s="97" t="str">
        <f t="shared" si="8"/>
        <v>4</v>
      </c>
      <c r="P29" s="103">
        <f t="shared" si="11"/>
        <v>8</v>
      </c>
    </row>
    <row r="30" spans="1:16" s="2" customFormat="1" x14ac:dyDescent="0.2">
      <c r="A30" s="101">
        <v>7</v>
      </c>
      <c r="B30" s="32" t="s">
        <v>116</v>
      </c>
      <c r="C30" s="30" t="s">
        <v>113</v>
      </c>
      <c r="D30" s="30" t="s">
        <v>11</v>
      </c>
      <c r="E30" s="31">
        <v>2</v>
      </c>
      <c r="F30" s="97"/>
      <c r="G30" s="37">
        <v>2</v>
      </c>
      <c r="H30" s="87" t="s">
        <v>244</v>
      </c>
      <c r="I30" s="97" t="str">
        <f t="shared" si="9"/>
        <v>3.5</v>
      </c>
      <c r="J30" s="103">
        <f t="shared" si="6"/>
        <v>7</v>
      </c>
      <c r="K30" s="215" t="s">
        <v>244</v>
      </c>
      <c r="L30" s="97" t="str">
        <f t="shared" si="7"/>
        <v>3.5</v>
      </c>
      <c r="M30" s="103">
        <f t="shared" si="10"/>
        <v>7</v>
      </c>
      <c r="N30" s="216" t="s">
        <v>244</v>
      </c>
      <c r="O30" s="97" t="str">
        <f t="shared" si="8"/>
        <v>3.5</v>
      </c>
      <c r="P30" s="103">
        <f t="shared" si="11"/>
        <v>7</v>
      </c>
    </row>
    <row r="31" spans="1:16" s="2" customFormat="1" x14ac:dyDescent="0.2">
      <c r="A31" s="110">
        <v>8</v>
      </c>
      <c r="B31" s="34" t="s">
        <v>110</v>
      </c>
      <c r="C31" s="73" t="s">
        <v>108</v>
      </c>
      <c r="D31" s="73" t="s">
        <v>11</v>
      </c>
      <c r="E31" s="74">
        <v>2</v>
      </c>
      <c r="F31" s="126"/>
      <c r="G31" s="114">
        <v>2</v>
      </c>
      <c r="H31" s="87" t="s">
        <v>243</v>
      </c>
      <c r="I31" s="126" t="str">
        <f t="shared" si="9"/>
        <v>3.25</v>
      </c>
      <c r="J31" s="127">
        <f t="shared" si="6"/>
        <v>6.5</v>
      </c>
      <c r="K31" s="215" t="s">
        <v>243</v>
      </c>
      <c r="L31" s="126" t="str">
        <f t="shared" si="7"/>
        <v>3.25</v>
      </c>
      <c r="M31" s="127">
        <f t="shared" si="10"/>
        <v>6.5</v>
      </c>
      <c r="N31" s="216" t="s">
        <v>243</v>
      </c>
      <c r="O31" s="97" t="str">
        <f t="shared" si="8"/>
        <v>3.25</v>
      </c>
      <c r="P31" s="127">
        <f t="shared" si="11"/>
        <v>6.5</v>
      </c>
    </row>
    <row r="32" spans="1:16" s="2" customFormat="1" x14ac:dyDescent="0.2">
      <c r="A32" s="101">
        <v>9</v>
      </c>
      <c r="B32" s="32" t="s">
        <v>99</v>
      </c>
      <c r="C32" s="30" t="s">
        <v>96</v>
      </c>
      <c r="D32" s="30" t="s">
        <v>11</v>
      </c>
      <c r="E32" s="31">
        <v>2</v>
      </c>
      <c r="F32" s="97"/>
      <c r="G32" s="37">
        <v>2</v>
      </c>
      <c r="H32" s="87" t="s">
        <v>245</v>
      </c>
      <c r="I32" s="97" t="str">
        <f t="shared" si="9"/>
        <v>3</v>
      </c>
      <c r="J32" s="103">
        <f t="shared" si="6"/>
        <v>6</v>
      </c>
      <c r="K32" s="215" t="s">
        <v>245</v>
      </c>
      <c r="L32" s="97" t="str">
        <f t="shared" si="7"/>
        <v>3</v>
      </c>
      <c r="M32" s="103">
        <f t="shared" si="10"/>
        <v>6</v>
      </c>
      <c r="N32" s="216" t="s">
        <v>245</v>
      </c>
      <c r="O32" s="97" t="str">
        <f t="shared" si="8"/>
        <v>3</v>
      </c>
      <c r="P32" s="103">
        <f t="shared" si="11"/>
        <v>6</v>
      </c>
    </row>
    <row r="33" spans="1:16" x14ac:dyDescent="0.2">
      <c r="A33" s="101">
        <v>10</v>
      </c>
      <c r="B33" s="32" t="s">
        <v>94</v>
      </c>
      <c r="C33" s="30" t="s">
        <v>77</v>
      </c>
      <c r="D33" s="30" t="s">
        <v>11</v>
      </c>
      <c r="E33" s="31">
        <v>3</v>
      </c>
      <c r="F33" s="97"/>
      <c r="G33" s="37">
        <v>3</v>
      </c>
      <c r="H33" s="87" t="s">
        <v>244</v>
      </c>
      <c r="I33" s="97" t="str">
        <f t="shared" si="9"/>
        <v>3.5</v>
      </c>
      <c r="J33" s="103">
        <f t="shared" si="6"/>
        <v>10.5</v>
      </c>
      <c r="K33" s="215" t="s">
        <v>244</v>
      </c>
      <c r="L33" s="97" t="str">
        <f t="shared" si="7"/>
        <v>3.5</v>
      </c>
      <c r="M33" s="103">
        <f t="shared" si="10"/>
        <v>10.5</v>
      </c>
      <c r="N33" s="216" t="s">
        <v>244</v>
      </c>
      <c r="O33" s="97" t="str">
        <f t="shared" si="8"/>
        <v>3.5</v>
      </c>
      <c r="P33" s="103">
        <f t="shared" si="11"/>
        <v>10.5</v>
      </c>
    </row>
    <row r="34" spans="1:16" s="2" customFormat="1" x14ac:dyDescent="0.2">
      <c r="A34" s="1"/>
      <c r="B34" s="3"/>
      <c r="C34" s="4"/>
      <c r="H34" s="41"/>
      <c r="I34" s="92"/>
      <c r="J34" s="21"/>
      <c r="K34" s="19"/>
      <c r="L34" s="92"/>
      <c r="M34" s="21"/>
      <c r="N34" s="19"/>
      <c r="O34" s="92"/>
      <c r="P34" s="21"/>
    </row>
    <row r="35" spans="1:16" s="2" customFormat="1" x14ac:dyDescent="0.2">
      <c r="A35" s="1"/>
      <c r="B35" s="3" t="s">
        <v>204</v>
      </c>
      <c r="C35" s="4"/>
      <c r="E35" s="2">
        <f>SUM(E24:E34)</f>
        <v>23</v>
      </c>
      <c r="H35" s="42"/>
      <c r="I35" s="8"/>
      <c r="J35" s="22"/>
      <c r="K35" s="20"/>
      <c r="L35" s="8"/>
      <c r="M35" s="22"/>
      <c r="N35" s="20"/>
      <c r="O35" s="8"/>
      <c r="P35" s="22"/>
    </row>
    <row r="36" spans="1:16" s="2" customFormat="1" x14ac:dyDescent="0.2">
      <c r="A36" s="4"/>
      <c r="B36" s="190" t="s">
        <v>293</v>
      </c>
      <c r="C36" s="26">
        <f>SUM(I36/E35)</f>
        <v>3.25</v>
      </c>
      <c r="G36" s="1"/>
      <c r="H36" s="42"/>
      <c r="I36" s="192">
        <f>SUM(J24:J33)</f>
        <v>74.75</v>
      </c>
      <c r="J36" s="22"/>
      <c r="K36" s="20"/>
      <c r="M36" s="22"/>
      <c r="N36" s="20"/>
      <c r="P36" s="22"/>
    </row>
    <row r="37" spans="1:16" s="2" customFormat="1" x14ac:dyDescent="0.2">
      <c r="A37" s="4"/>
      <c r="B37" s="194" t="s">
        <v>300</v>
      </c>
      <c r="C37" s="26">
        <f>SUM(L37/E35)</f>
        <v>3.1956521739130435</v>
      </c>
      <c r="G37" s="1"/>
      <c r="H37" s="42"/>
      <c r="I37" s="8"/>
      <c r="J37" s="22"/>
      <c r="K37" s="20"/>
      <c r="L37" s="193">
        <f>SUM(M24:M33)</f>
        <v>73.5</v>
      </c>
      <c r="M37" s="22"/>
      <c r="N37" s="20"/>
      <c r="O37" s="8"/>
      <c r="P37" s="22"/>
    </row>
    <row r="38" spans="1:16" s="2" customFormat="1" x14ac:dyDescent="0.2">
      <c r="A38" s="4"/>
      <c r="B38" s="191" t="s">
        <v>299</v>
      </c>
      <c r="C38" s="26">
        <f>SUM(O38/E35)</f>
        <v>3.1956521739130435</v>
      </c>
      <c r="G38" s="1"/>
      <c r="H38" s="42"/>
      <c r="I38" s="8"/>
      <c r="J38" s="22"/>
      <c r="K38" s="20"/>
      <c r="L38" s="8"/>
      <c r="M38" s="22"/>
      <c r="N38" s="20"/>
      <c r="O38" s="195">
        <f>SUM(P24:P33)</f>
        <v>73.5</v>
      </c>
      <c r="P38" s="22"/>
    </row>
    <row r="39" spans="1:16" s="2" customFormat="1" x14ac:dyDescent="0.2">
      <c r="A39" s="1"/>
      <c r="B39" s="3"/>
      <c r="H39" s="42"/>
      <c r="I39" s="8"/>
      <c r="J39" s="22"/>
      <c r="K39" s="20"/>
      <c r="L39" s="8"/>
      <c r="M39" s="22"/>
      <c r="N39" s="20"/>
      <c r="O39" s="8"/>
      <c r="P39" s="22"/>
    </row>
    <row r="40" spans="1:16" s="2" customFormat="1" x14ac:dyDescent="0.25">
      <c r="A40" s="329" t="s">
        <v>315</v>
      </c>
      <c r="B40" s="330"/>
      <c r="C40" s="330"/>
      <c r="D40" s="330"/>
      <c r="E40" s="330"/>
      <c r="F40" s="330"/>
      <c r="G40" s="331"/>
      <c r="H40" s="332" t="s">
        <v>255</v>
      </c>
      <c r="I40" s="333"/>
      <c r="J40" s="334"/>
      <c r="K40" s="335" t="s">
        <v>275</v>
      </c>
      <c r="L40" s="336"/>
      <c r="M40" s="337"/>
      <c r="N40" s="338" t="s">
        <v>276</v>
      </c>
      <c r="O40" s="339"/>
      <c r="P40" s="340"/>
    </row>
    <row r="41" spans="1:16" ht="26.25" customHeight="1" x14ac:dyDescent="0.2">
      <c r="A41" s="99" t="s">
        <v>175</v>
      </c>
      <c r="B41" s="99" t="s">
        <v>206</v>
      </c>
      <c r="C41" s="99" t="s">
        <v>173</v>
      </c>
      <c r="D41" s="99" t="s">
        <v>172</v>
      </c>
      <c r="E41" s="99" t="s">
        <v>205</v>
      </c>
      <c r="F41" s="99" t="s">
        <v>170</v>
      </c>
      <c r="G41" s="36" t="s">
        <v>218</v>
      </c>
      <c r="H41" s="40" t="s">
        <v>209</v>
      </c>
      <c r="I41" s="97" t="s">
        <v>217</v>
      </c>
      <c r="J41" s="91" t="s">
        <v>273</v>
      </c>
      <c r="K41" s="102" t="s">
        <v>209</v>
      </c>
      <c r="L41" s="97" t="s">
        <v>217</v>
      </c>
      <c r="M41" s="91" t="s">
        <v>273</v>
      </c>
      <c r="N41" s="102" t="s">
        <v>209</v>
      </c>
      <c r="O41" s="97" t="s">
        <v>217</v>
      </c>
      <c r="P41" s="91" t="s">
        <v>273</v>
      </c>
    </row>
    <row r="42" spans="1:16" s="2" customFormat="1" x14ac:dyDescent="0.2">
      <c r="A42" s="101">
        <v>1</v>
      </c>
      <c r="B42" s="32" t="s">
        <v>135</v>
      </c>
      <c r="C42" s="30" t="s">
        <v>202</v>
      </c>
      <c r="D42" s="30" t="s">
        <v>11</v>
      </c>
      <c r="E42" s="31">
        <v>2</v>
      </c>
      <c r="F42" s="33"/>
      <c r="G42" s="37">
        <v>2</v>
      </c>
      <c r="H42" s="87" t="s">
        <v>244</v>
      </c>
      <c r="I42" s="97" t="str">
        <f t="shared" ref="I42:I51" si="12">IF(H42="A","4",IF(H42="A-","3.5",IF(H42="B+","3.25",IF(H42="B","3",IF(H42="B-","2.75",IF(H42="C+","2.25",IF(H42="C","2",IF(H42="D","1.75",IF(H42="E","0",IF(H42="0","0",IF(H42="","0")))))))))))</f>
        <v>3.5</v>
      </c>
      <c r="J42" s="103">
        <f t="shared" ref="J42:J51" si="13">SUM(I42*G42)</f>
        <v>7</v>
      </c>
      <c r="K42" s="215" t="s">
        <v>244</v>
      </c>
      <c r="L42" s="97" t="str">
        <f t="shared" ref="L42:L51" si="14">IF(K42="A","4",IF(K42="A-","3.5",IF(K42="B+","3.25",IF(K42="B","3",IF(K42="B-","2.75",IF(K42="C+","2.25",IF(K42="C","2",IF(K42="D","1.75",IF(K42="E","0",IF(K42="0","0",IF(K42="","0")))))))))))</f>
        <v>3.5</v>
      </c>
      <c r="M42" s="103">
        <f t="shared" ref="M42:M51" si="15">SUM(L42*G42)</f>
        <v>7</v>
      </c>
      <c r="N42" s="216" t="s">
        <v>244</v>
      </c>
      <c r="O42" s="97" t="str">
        <f t="shared" ref="O42:O51" si="16">IF(N42="A","4",IF(N42="A-","3.5",IF(N42="B+","3.25",IF(N42="B","3",IF(N42="B-","2.75",IF(N42="C+","2.25",IF(N42="C","2",IF(N42="D","1.75",IF(N42="E","0",IF(N42="0","0",IF(N42="","0")))))))))))</f>
        <v>3.5</v>
      </c>
      <c r="P42" s="103">
        <f t="shared" ref="P42:P51" si="17">SUM(O42*G42)</f>
        <v>7</v>
      </c>
    </row>
    <row r="43" spans="1:16" s="2" customFormat="1" x14ac:dyDescent="0.2">
      <c r="A43" s="101">
        <v>2</v>
      </c>
      <c r="B43" s="32" t="s">
        <v>133</v>
      </c>
      <c r="C43" s="30" t="s">
        <v>132</v>
      </c>
      <c r="D43" s="30" t="s">
        <v>11</v>
      </c>
      <c r="E43" s="31">
        <v>2</v>
      </c>
      <c r="F43" s="33"/>
      <c r="G43" s="37">
        <v>2</v>
      </c>
      <c r="H43" s="87" t="s">
        <v>244</v>
      </c>
      <c r="I43" s="97" t="str">
        <f t="shared" si="12"/>
        <v>3.5</v>
      </c>
      <c r="J43" s="103">
        <f t="shared" si="13"/>
        <v>7</v>
      </c>
      <c r="K43" s="215" t="s">
        <v>244</v>
      </c>
      <c r="L43" s="97" t="str">
        <f t="shared" si="14"/>
        <v>3.5</v>
      </c>
      <c r="M43" s="103">
        <f t="shared" si="15"/>
        <v>7</v>
      </c>
      <c r="N43" s="216" t="s">
        <v>244</v>
      </c>
      <c r="O43" s="97" t="str">
        <f t="shared" si="16"/>
        <v>3.5</v>
      </c>
      <c r="P43" s="103">
        <f t="shared" si="17"/>
        <v>7</v>
      </c>
    </row>
    <row r="44" spans="1:16" s="2" customFormat="1" x14ac:dyDescent="0.2">
      <c r="A44" s="101">
        <v>3</v>
      </c>
      <c r="B44" s="32" t="s">
        <v>145</v>
      </c>
      <c r="C44" s="30" t="s">
        <v>144</v>
      </c>
      <c r="D44" s="30" t="s">
        <v>11</v>
      </c>
      <c r="E44" s="31">
        <v>2</v>
      </c>
      <c r="F44" s="31"/>
      <c r="G44" s="37">
        <v>2</v>
      </c>
      <c r="H44" s="87" t="s">
        <v>244</v>
      </c>
      <c r="I44" s="97" t="str">
        <f t="shared" si="12"/>
        <v>3.5</v>
      </c>
      <c r="J44" s="103">
        <f t="shared" si="13"/>
        <v>7</v>
      </c>
      <c r="K44" s="215" t="s">
        <v>244</v>
      </c>
      <c r="L44" s="97" t="str">
        <f t="shared" si="14"/>
        <v>3.5</v>
      </c>
      <c r="M44" s="103">
        <f t="shared" si="15"/>
        <v>7</v>
      </c>
      <c r="N44" s="216" t="s">
        <v>244</v>
      </c>
      <c r="O44" s="97" t="str">
        <f t="shared" si="16"/>
        <v>3.5</v>
      </c>
      <c r="P44" s="103">
        <f t="shared" si="17"/>
        <v>7</v>
      </c>
    </row>
    <row r="45" spans="1:16" s="2" customFormat="1" x14ac:dyDescent="0.2">
      <c r="A45" s="101">
        <v>4</v>
      </c>
      <c r="B45" s="32" t="s">
        <v>139</v>
      </c>
      <c r="C45" s="30" t="s">
        <v>138</v>
      </c>
      <c r="D45" s="30" t="s">
        <v>11</v>
      </c>
      <c r="E45" s="31">
        <v>2</v>
      </c>
      <c r="F45" s="31"/>
      <c r="G45" s="37">
        <v>2</v>
      </c>
      <c r="H45" s="87" t="s">
        <v>246</v>
      </c>
      <c r="I45" s="97" t="str">
        <f t="shared" si="12"/>
        <v>2.25</v>
      </c>
      <c r="J45" s="103">
        <f t="shared" si="13"/>
        <v>4.5</v>
      </c>
      <c r="K45" s="215" t="s">
        <v>246</v>
      </c>
      <c r="L45" s="97" t="str">
        <f t="shared" si="14"/>
        <v>2.25</v>
      </c>
      <c r="M45" s="103">
        <f t="shared" si="15"/>
        <v>4.5</v>
      </c>
      <c r="N45" s="216" t="s">
        <v>246</v>
      </c>
      <c r="O45" s="97" t="str">
        <f t="shared" si="16"/>
        <v>2.25</v>
      </c>
      <c r="P45" s="103">
        <f t="shared" si="17"/>
        <v>4.5</v>
      </c>
    </row>
    <row r="46" spans="1:16" s="2" customFormat="1" x14ac:dyDescent="0.2">
      <c r="A46" s="101">
        <v>5</v>
      </c>
      <c r="B46" s="32" t="s">
        <v>121</v>
      </c>
      <c r="C46" s="30" t="s">
        <v>120</v>
      </c>
      <c r="D46" s="30" t="s">
        <v>11</v>
      </c>
      <c r="E46" s="31">
        <v>2</v>
      </c>
      <c r="F46" s="31" t="s">
        <v>201</v>
      </c>
      <c r="G46" s="37">
        <v>2</v>
      </c>
      <c r="H46" s="87" t="s">
        <v>243</v>
      </c>
      <c r="I46" s="97" t="str">
        <f t="shared" si="12"/>
        <v>3.25</v>
      </c>
      <c r="J46" s="103">
        <f t="shared" si="13"/>
        <v>6.5</v>
      </c>
      <c r="K46" s="215" t="s">
        <v>243</v>
      </c>
      <c r="L46" s="97" t="str">
        <f t="shared" si="14"/>
        <v>3.25</v>
      </c>
      <c r="M46" s="103">
        <f t="shared" si="15"/>
        <v>6.5</v>
      </c>
      <c r="N46" s="216" t="s">
        <v>243</v>
      </c>
      <c r="O46" s="97" t="str">
        <f t="shared" si="16"/>
        <v>3.25</v>
      </c>
      <c r="P46" s="103">
        <f t="shared" si="17"/>
        <v>6.5</v>
      </c>
    </row>
    <row r="47" spans="1:16" s="2" customFormat="1" x14ac:dyDescent="0.2">
      <c r="A47" s="101">
        <v>6</v>
      </c>
      <c r="B47" s="32" t="s">
        <v>104</v>
      </c>
      <c r="C47" s="30" t="s">
        <v>103</v>
      </c>
      <c r="D47" s="30" t="s">
        <v>11</v>
      </c>
      <c r="E47" s="31">
        <v>2</v>
      </c>
      <c r="F47" s="31" t="s">
        <v>200</v>
      </c>
      <c r="G47" s="37">
        <v>2</v>
      </c>
      <c r="H47" s="87" t="s">
        <v>244</v>
      </c>
      <c r="I47" s="97" t="str">
        <f t="shared" si="12"/>
        <v>3.5</v>
      </c>
      <c r="J47" s="103">
        <f t="shared" si="13"/>
        <v>7</v>
      </c>
      <c r="K47" s="215" t="s">
        <v>244</v>
      </c>
      <c r="L47" s="97" t="str">
        <f t="shared" si="14"/>
        <v>3.5</v>
      </c>
      <c r="M47" s="103">
        <f t="shared" si="15"/>
        <v>7</v>
      </c>
      <c r="N47" s="216" t="s">
        <v>244</v>
      </c>
      <c r="O47" s="97" t="str">
        <f t="shared" si="16"/>
        <v>3.5</v>
      </c>
      <c r="P47" s="103">
        <f t="shared" si="17"/>
        <v>7</v>
      </c>
    </row>
    <row r="48" spans="1:16" s="2" customFormat="1" x14ac:dyDescent="0.2">
      <c r="A48" s="101">
        <v>7</v>
      </c>
      <c r="B48" s="32" t="s">
        <v>115</v>
      </c>
      <c r="C48" s="30" t="s">
        <v>114</v>
      </c>
      <c r="D48" s="30" t="s">
        <v>11</v>
      </c>
      <c r="E48" s="31">
        <v>2</v>
      </c>
      <c r="F48" s="31" t="s">
        <v>199</v>
      </c>
      <c r="G48" s="37">
        <v>2</v>
      </c>
      <c r="H48" s="87" t="s">
        <v>245</v>
      </c>
      <c r="I48" s="97" t="str">
        <f t="shared" si="12"/>
        <v>3</v>
      </c>
      <c r="J48" s="103">
        <f t="shared" si="13"/>
        <v>6</v>
      </c>
      <c r="K48" s="215" t="s">
        <v>245</v>
      </c>
      <c r="L48" s="97" t="str">
        <f t="shared" si="14"/>
        <v>3</v>
      </c>
      <c r="M48" s="103">
        <f t="shared" si="15"/>
        <v>6</v>
      </c>
      <c r="N48" s="216" t="s">
        <v>245</v>
      </c>
      <c r="O48" s="97" t="str">
        <f t="shared" si="16"/>
        <v>3</v>
      </c>
      <c r="P48" s="103">
        <f t="shared" si="17"/>
        <v>6</v>
      </c>
    </row>
    <row r="49" spans="1:16" s="2" customFormat="1" x14ac:dyDescent="0.2">
      <c r="A49" s="101">
        <v>8</v>
      </c>
      <c r="B49" s="32" t="s">
        <v>98</v>
      </c>
      <c r="C49" s="30" t="s">
        <v>97</v>
      </c>
      <c r="D49" s="30" t="s">
        <v>11</v>
      </c>
      <c r="E49" s="31">
        <v>2</v>
      </c>
      <c r="F49" s="31" t="s">
        <v>198</v>
      </c>
      <c r="G49" s="37">
        <v>2</v>
      </c>
      <c r="H49" s="87" t="s">
        <v>250</v>
      </c>
      <c r="I49" s="97" t="str">
        <f t="shared" si="12"/>
        <v>2.75</v>
      </c>
      <c r="J49" s="103">
        <f t="shared" si="13"/>
        <v>5.5</v>
      </c>
      <c r="K49" s="215" t="s">
        <v>250</v>
      </c>
      <c r="L49" s="97" t="str">
        <f t="shared" si="14"/>
        <v>2.75</v>
      </c>
      <c r="M49" s="103">
        <f t="shared" si="15"/>
        <v>5.5</v>
      </c>
      <c r="N49" s="216" t="s">
        <v>250</v>
      </c>
      <c r="O49" s="97" t="str">
        <f t="shared" si="16"/>
        <v>2.75</v>
      </c>
      <c r="P49" s="103">
        <f t="shared" si="17"/>
        <v>5.5</v>
      </c>
    </row>
    <row r="50" spans="1:16" ht="12.75" customHeight="1" x14ac:dyDescent="0.2">
      <c r="A50" s="101">
        <v>9</v>
      </c>
      <c r="B50" s="32" t="s">
        <v>74</v>
      </c>
      <c r="C50" s="30" t="s">
        <v>73</v>
      </c>
      <c r="D50" s="30" t="s">
        <v>11</v>
      </c>
      <c r="E50" s="31">
        <v>3</v>
      </c>
      <c r="F50" s="138"/>
      <c r="G50" s="37">
        <v>3</v>
      </c>
      <c r="H50" s="87" t="s">
        <v>250</v>
      </c>
      <c r="I50" s="97" t="str">
        <f t="shared" si="12"/>
        <v>2.75</v>
      </c>
      <c r="J50" s="103">
        <f t="shared" si="13"/>
        <v>8.25</v>
      </c>
      <c r="K50" s="215" t="s">
        <v>250</v>
      </c>
      <c r="L50" s="97" t="str">
        <f t="shared" si="14"/>
        <v>2.75</v>
      </c>
      <c r="M50" s="103">
        <f t="shared" si="15"/>
        <v>8.25</v>
      </c>
      <c r="N50" s="216" t="s">
        <v>250</v>
      </c>
      <c r="O50" s="97" t="str">
        <f t="shared" si="16"/>
        <v>2.75</v>
      </c>
      <c r="P50" s="103">
        <f t="shared" si="17"/>
        <v>8.25</v>
      </c>
    </row>
    <row r="51" spans="1:16" s="2" customFormat="1" x14ac:dyDescent="0.2">
      <c r="A51" s="101">
        <v>10</v>
      </c>
      <c r="B51" s="32" t="s">
        <v>93</v>
      </c>
      <c r="C51" s="30" t="s">
        <v>90</v>
      </c>
      <c r="D51" s="30" t="s">
        <v>11</v>
      </c>
      <c r="E51" s="31">
        <v>3</v>
      </c>
      <c r="F51" s="31" t="s">
        <v>46</v>
      </c>
      <c r="G51" s="37">
        <v>3</v>
      </c>
      <c r="H51" s="87" t="s">
        <v>243</v>
      </c>
      <c r="I51" s="97" t="str">
        <f t="shared" si="12"/>
        <v>3.25</v>
      </c>
      <c r="J51" s="103">
        <f t="shared" si="13"/>
        <v>9.75</v>
      </c>
      <c r="K51" s="215" t="s">
        <v>243</v>
      </c>
      <c r="L51" s="97" t="str">
        <f t="shared" si="14"/>
        <v>3.25</v>
      </c>
      <c r="M51" s="103">
        <f t="shared" si="15"/>
        <v>9.75</v>
      </c>
      <c r="N51" s="216" t="s">
        <v>243</v>
      </c>
      <c r="O51" s="97" t="str">
        <f t="shared" si="16"/>
        <v>3.25</v>
      </c>
      <c r="P51" s="103">
        <f t="shared" si="17"/>
        <v>9.75</v>
      </c>
    </row>
    <row r="52" spans="1:16" s="2" customFormat="1" ht="15" x14ac:dyDescent="0.2">
      <c r="A52" s="4"/>
      <c r="B52" s="3"/>
      <c r="C52" s="4"/>
      <c r="F52" s="72"/>
      <c r="G52" s="4"/>
      <c r="H52" s="41"/>
      <c r="I52" s="92"/>
      <c r="J52" s="21"/>
      <c r="K52" s="19"/>
      <c r="L52" s="92"/>
      <c r="M52" s="21"/>
      <c r="N52" s="19"/>
      <c r="O52" s="92"/>
      <c r="P52" s="21"/>
    </row>
    <row r="53" spans="1:16" s="2" customFormat="1" ht="15" x14ac:dyDescent="0.2">
      <c r="A53" s="4"/>
      <c r="B53" s="3" t="s">
        <v>204</v>
      </c>
      <c r="C53" s="4"/>
      <c r="E53" s="2">
        <f>SUM(E42:E52)</f>
        <v>22</v>
      </c>
      <c r="F53" s="72"/>
      <c r="G53" s="4"/>
      <c r="H53" s="42"/>
      <c r="I53" s="8"/>
      <c r="J53" s="22"/>
      <c r="K53" s="20"/>
      <c r="L53" s="8"/>
      <c r="M53" s="22"/>
      <c r="N53" s="20"/>
      <c r="O53" s="8"/>
      <c r="P53" s="22"/>
    </row>
    <row r="54" spans="1:16" s="2" customFormat="1" ht="15" x14ac:dyDescent="0.2">
      <c r="A54" s="1"/>
      <c r="B54" s="190" t="s">
        <v>294</v>
      </c>
      <c r="C54" s="26">
        <f>SUM(I54/E53)</f>
        <v>3.1136363636363638</v>
      </c>
      <c r="F54" s="72"/>
      <c r="H54" s="42"/>
      <c r="I54" s="192">
        <f>SUM(J42:J51)</f>
        <v>68.5</v>
      </c>
      <c r="J54" s="22"/>
      <c r="K54" s="20"/>
      <c r="M54" s="22"/>
      <c r="N54" s="20"/>
      <c r="P54" s="22"/>
    </row>
    <row r="55" spans="1:16" s="2" customFormat="1" x14ac:dyDescent="0.2">
      <c r="A55" s="4"/>
      <c r="B55" s="194" t="s">
        <v>300</v>
      </c>
      <c r="C55" s="26">
        <f>SUM(L55/E53)</f>
        <v>3.1136363636363638</v>
      </c>
      <c r="G55" s="1"/>
      <c r="H55" s="42"/>
      <c r="I55" s="8"/>
      <c r="J55" s="22"/>
      <c r="K55" s="20"/>
      <c r="L55" s="193">
        <f>SUM(M42:M51)</f>
        <v>68.5</v>
      </c>
      <c r="M55" s="22"/>
      <c r="N55" s="20"/>
      <c r="O55" s="8"/>
      <c r="P55" s="22"/>
    </row>
    <row r="56" spans="1:16" s="2" customFormat="1" x14ac:dyDescent="0.2">
      <c r="A56" s="4"/>
      <c r="B56" s="191" t="s">
        <v>299</v>
      </c>
      <c r="C56" s="26">
        <f>SUM(O56/E53)</f>
        <v>3.1136363636363638</v>
      </c>
      <c r="G56" s="1"/>
      <c r="H56" s="42"/>
      <c r="I56" s="8"/>
      <c r="J56" s="22"/>
      <c r="K56" s="20"/>
      <c r="M56" s="22"/>
      <c r="N56" s="20"/>
      <c r="O56" s="195">
        <f>SUM(P42:P51)</f>
        <v>68.5</v>
      </c>
      <c r="P56" s="22"/>
    </row>
    <row r="57" spans="1:16" s="2" customFormat="1" ht="15" x14ac:dyDescent="0.2">
      <c r="A57" s="1"/>
      <c r="B57" s="3"/>
      <c r="C57" s="26"/>
      <c r="F57" s="72"/>
      <c r="H57" s="42"/>
      <c r="I57" s="8"/>
      <c r="J57" s="22"/>
      <c r="K57" s="20"/>
      <c r="L57" s="8"/>
      <c r="M57" s="22"/>
      <c r="N57" s="20"/>
      <c r="O57" s="8"/>
      <c r="P57" s="22"/>
    </row>
    <row r="58" spans="1:16" s="2" customFormat="1" ht="15" customHeight="1" x14ac:dyDescent="0.25">
      <c r="A58" s="329" t="s">
        <v>314</v>
      </c>
      <c r="B58" s="330"/>
      <c r="C58" s="330"/>
      <c r="D58" s="330"/>
      <c r="E58" s="330"/>
      <c r="F58" s="330"/>
      <c r="G58" s="331"/>
      <c r="H58" s="332" t="s">
        <v>255</v>
      </c>
      <c r="I58" s="333"/>
      <c r="J58" s="334"/>
      <c r="K58" s="335" t="s">
        <v>275</v>
      </c>
      <c r="L58" s="336"/>
      <c r="M58" s="337"/>
      <c r="N58" s="338" t="s">
        <v>276</v>
      </c>
      <c r="O58" s="339"/>
      <c r="P58" s="340"/>
    </row>
    <row r="59" spans="1:16" ht="28.5" customHeight="1" x14ac:dyDescent="0.2">
      <c r="A59" s="99" t="s">
        <v>175</v>
      </c>
      <c r="B59" s="99" t="s">
        <v>206</v>
      </c>
      <c r="C59" s="99" t="s">
        <v>173</v>
      </c>
      <c r="D59" s="99" t="s">
        <v>172</v>
      </c>
      <c r="E59" s="99" t="s">
        <v>205</v>
      </c>
      <c r="F59" s="99" t="s">
        <v>170</v>
      </c>
      <c r="G59" s="36" t="s">
        <v>218</v>
      </c>
      <c r="H59" s="40" t="s">
        <v>209</v>
      </c>
      <c r="I59" s="97" t="s">
        <v>217</v>
      </c>
      <c r="J59" s="91" t="s">
        <v>273</v>
      </c>
      <c r="K59" s="102" t="s">
        <v>209</v>
      </c>
      <c r="L59" s="97" t="s">
        <v>217</v>
      </c>
      <c r="M59" s="91" t="s">
        <v>273</v>
      </c>
      <c r="N59" s="102" t="s">
        <v>209</v>
      </c>
      <c r="O59" s="97" t="s">
        <v>217</v>
      </c>
      <c r="P59" s="91" t="s">
        <v>273</v>
      </c>
    </row>
    <row r="60" spans="1:16" s="2" customFormat="1" ht="15" x14ac:dyDescent="0.2">
      <c r="A60" s="101">
        <v>1</v>
      </c>
      <c r="B60" s="32" t="s">
        <v>109</v>
      </c>
      <c r="C60" s="30" t="s">
        <v>80</v>
      </c>
      <c r="D60" s="30" t="s">
        <v>11</v>
      </c>
      <c r="E60" s="31">
        <v>2</v>
      </c>
      <c r="F60" s="104"/>
      <c r="G60" s="37">
        <v>2</v>
      </c>
      <c r="H60" s="87" t="s">
        <v>243</v>
      </c>
      <c r="I60" s="97" t="str">
        <f t="shared" ref="I60:I67" si="18">IF(H60="A","4",IF(H60="A-","3.5",IF(H60="B+","3.25",IF(H60="B","3",IF(H60="B-","2.75",IF(H60="C+","2.25",IF(H60="C","2",IF(H60="D","1.75",IF(H60="E","0",IF(H60="0","0",IF(H60="","0")))))))))))</f>
        <v>3.25</v>
      </c>
      <c r="J60" s="103">
        <f t="shared" ref="J60:J66" si="19">SUM(I60*G60)</f>
        <v>6.5</v>
      </c>
      <c r="K60" s="215" t="s">
        <v>243</v>
      </c>
      <c r="L60" s="97" t="str">
        <f t="shared" ref="L60:L67" si="20">IF(K60="A","4",IF(K60="A-","3.5",IF(K60="B+","3.25",IF(K60="B","3",IF(K60="B-","2.75",IF(K60="C+","2.25",IF(K60="C","2",IF(K60="D","1.75",IF(K60="E","0",IF(K60="0","0",IF(K60="","0")))))))))))</f>
        <v>3.25</v>
      </c>
      <c r="M60" s="103">
        <f>SUM(L60*G60)</f>
        <v>6.5</v>
      </c>
      <c r="N60" s="216" t="s">
        <v>243</v>
      </c>
      <c r="O60" s="97" t="str">
        <f t="shared" ref="O60:O67" si="21">IF(N60="A","4",IF(N60="A-","3.5",IF(N60="B+","3.25",IF(N60="B","3",IF(N60="B-","2.75",IF(N60="C+","2.25",IF(N60="C","2",IF(N60="D","1.75",IF(N60="E","0",IF(N60="0","0",IF(N60="","0")))))))))))</f>
        <v>3.25</v>
      </c>
      <c r="P60" s="103">
        <f>SUM(O60*G60)</f>
        <v>6.5</v>
      </c>
    </row>
    <row r="61" spans="1:16" s="2" customFormat="1" x14ac:dyDescent="0.2">
      <c r="A61" s="101">
        <v>2</v>
      </c>
      <c r="B61" s="32" t="s">
        <v>92</v>
      </c>
      <c r="C61" s="30" t="s">
        <v>91</v>
      </c>
      <c r="D61" s="30" t="s">
        <v>11</v>
      </c>
      <c r="E61" s="31">
        <v>3</v>
      </c>
      <c r="F61" s="31" t="s">
        <v>197</v>
      </c>
      <c r="G61" s="37">
        <v>3</v>
      </c>
      <c r="H61" s="87" t="s">
        <v>246</v>
      </c>
      <c r="I61" s="97" t="str">
        <f t="shared" si="18"/>
        <v>2.25</v>
      </c>
      <c r="J61" s="103">
        <f t="shared" si="19"/>
        <v>6.75</v>
      </c>
      <c r="K61" s="215" t="s">
        <v>246</v>
      </c>
      <c r="L61" s="97" t="str">
        <f t="shared" si="20"/>
        <v>2.25</v>
      </c>
      <c r="M61" s="103">
        <f t="shared" ref="M61:M66" si="22">SUM(L61*G61)</f>
        <v>6.75</v>
      </c>
      <c r="N61" s="216" t="s">
        <v>246</v>
      </c>
      <c r="O61" s="97" t="str">
        <f t="shared" si="21"/>
        <v>2.25</v>
      </c>
      <c r="P61" s="103">
        <f t="shared" ref="P61:P66" si="23">SUM(O61*G61)</f>
        <v>6.75</v>
      </c>
    </row>
    <row r="62" spans="1:16" s="2" customFormat="1" x14ac:dyDescent="0.2">
      <c r="A62" s="101">
        <v>3</v>
      </c>
      <c r="B62" s="32" t="s">
        <v>70</v>
      </c>
      <c r="C62" s="30" t="s">
        <v>69</v>
      </c>
      <c r="D62" s="30" t="s">
        <v>11</v>
      </c>
      <c r="E62" s="31">
        <v>3</v>
      </c>
      <c r="F62" s="31" t="s">
        <v>196</v>
      </c>
      <c r="G62" s="37">
        <v>3</v>
      </c>
      <c r="H62" s="87" t="s">
        <v>243</v>
      </c>
      <c r="I62" s="97" t="str">
        <f t="shared" si="18"/>
        <v>3.25</v>
      </c>
      <c r="J62" s="103">
        <f t="shared" si="19"/>
        <v>9.75</v>
      </c>
      <c r="K62" s="215" t="s">
        <v>243</v>
      </c>
      <c r="L62" s="97" t="str">
        <f t="shared" si="20"/>
        <v>3.25</v>
      </c>
      <c r="M62" s="103">
        <f t="shared" si="22"/>
        <v>9.75</v>
      </c>
      <c r="N62" s="216" t="s">
        <v>243</v>
      </c>
      <c r="O62" s="97" t="str">
        <f t="shared" si="21"/>
        <v>3.25</v>
      </c>
      <c r="P62" s="103">
        <f t="shared" si="23"/>
        <v>9.75</v>
      </c>
    </row>
    <row r="63" spans="1:16" s="2" customFormat="1" x14ac:dyDescent="0.2">
      <c r="A63" s="101">
        <v>4</v>
      </c>
      <c r="B63" s="32" t="s">
        <v>195</v>
      </c>
      <c r="C63" s="30" t="s">
        <v>21</v>
      </c>
      <c r="D63" s="30" t="s">
        <v>11</v>
      </c>
      <c r="E63" s="31">
        <v>4</v>
      </c>
      <c r="F63" s="31" t="s">
        <v>194</v>
      </c>
      <c r="G63" s="37">
        <v>4</v>
      </c>
      <c r="H63" s="87" t="s">
        <v>245</v>
      </c>
      <c r="I63" s="97" t="str">
        <f t="shared" si="18"/>
        <v>3</v>
      </c>
      <c r="J63" s="103">
        <f t="shared" si="19"/>
        <v>12</v>
      </c>
      <c r="K63" s="215" t="s">
        <v>245</v>
      </c>
      <c r="L63" s="97" t="str">
        <f t="shared" si="20"/>
        <v>3</v>
      </c>
      <c r="M63" s="103">
        <f t="shared" si="22"/>
        <v>12</v>
      </c>
      <c r="N63" s="216" t="s">
        <v>245</v>
      </c>
      <c r="O63" s="97" t="str">
        <f t="shared" si="21"/>
        <v>3</v>
      </c>
      <c r="P63" s="103">
        <f t="shared" si="23"/>
        <v>12</v>
      </c>
    </row>
    <row r="64" spans="1:16" s="2" customFormat="1" x14ac:dyDescent="0.2">
      <c r="A64" s="101">
        <v>5</v>
      </c>
      <c r="B64" s="32" t="s">
        <v>79</v>
      </c>
      <c r="C64" s="30" t="s">
        <v>78</v>
      </c>
      <c r="D64" s="30" t="s">
        <v>11</v>
      </c>
      <c r="E64" s="31">
        <v>2</v>
      </c>
      <c r="F64" s="31" t="s">
        <v>194</v>
      </c>
      <c r="G64" s="37">
        <v>2</v>
      </c>
      <c r="H64" s="87" t="s">
        <v>244</v>
      </c>
      <c r="I64" s="97" t="str">
        <f t="shared" si="18"/>
        <v>3.5</v>
      </c>
      <c r="J64" s="103">
        <f t="shared" si="19"/>
        <v>7</v>
      </c>
      <c r="K64" s="215" t="s">
        <v>244</v>
      </c>
      <c r="L64" s="97" t="str">
        <f t="shared" si="20"/>
        <v>3.5</v>
      </c>
      <c r="M64" s="103">
        <f t="shared" si="22"/>
        <v>7</v>
      </c>
      <c r="N64" s="216" t="s">
        <v>244</v>
      </c>
      <c r="O64" s="97" t="str">
        <f t="shared" si="21"/>
        <v>3.5</v>
      </c>
      <c r="P64" s="103">
        <f t="shared" si="23"/>
        <v>7</v>
      </c>
    </row>
    <row r="65" spans="1:16" s="2" customFormat="1" x14ac:dyDescent="0.2">
      <c r="A65" s="101">
        <v>6</v>
      </c>
      <c r="B65" s="32" t="s">
        <v>68</v>
      </c>
      <c r="C65" s="30" t="s">
        <v>67</v>
      </c>
      <c r="D65" s="30" t="s">
        <v>11</v>
      </c>
      <c r="E65" s="31">
        <v>2</v>
      </c>
      <c r="F65" s="31" t="s">
        <v>46</v>
      </c>
      <c r="G65" s="37">
        <v>2</v>
      </c>
      <c r="H65" s="87" t="s">
        <v>250</v>
      </c>
      <c r="I65" s="97" t="str">
        <f t="shared" si="18"/>
        <v>2.75</v>
      </c>
      <c r="J65" s="103">
        <f t="shared" si="19"/>
        <v>5.5</v>
      </c>
      <c r="K65" s="215" t="s">
        <v>250</v>
      </c>
      <c r="L65" s="97" t="str">
        <f t="shared" si="20"/>
        <v>2.75</v>
      </c>
      <c r="M65" s="103">
        <f t="shared" si="22"/>
        <v>5.5</v>
      </c>
      <c r="N65" s="216" t="s">
        <v>250</v>
      </c>
      <c r="O65" s="97" t="str">
        <f t="shared" si="21"/>
        <v>2.75</v>
      </c>
      <c r="P65" s="103">
        <f t="shared" si="23"/>
        <v>5.5</v>
      </c>
    </row>
    <row r="66" spans="1:16" s="2" customFormat="1" x14ac:dyDescent="0.2">
      <c r="A66" s="101">
        <v>7</v>
      </c>
      <c r="B66" s="32" t="s">
        <v>274</v>
      </c>
      <c r="C66" s="30" t="s">
        <v>60</v>
      </c>
      <c r="D66" s="30" t="s">
        <v>11</v>
      </c>
      <c r="E66" s="31">
        <v>2</v>
      </c>
      <c r="F66" s="31" t="s">
        <v>194</v>
      </c>
      <c r="G66" s="37">
        <v>2</v>
      </c>
      <c r="H66" s="87" t="s">
        <v>243</v>
      </c>
      <c r="I66" s="97" t="str">
        <f t="shared" si="18"/>
        <v>3.25</v>
      </c>
      <c r="J66" s="103">
        <f t="shared" si="19"/>
        <v>6.5</v>
      </c>
      <c r="K66" s="215" t="s">
        <v>243</v>
      </c>
      <c r="L66" s="97" t="str">
        <f t="shared" si="20"/>
        <v>3.25</v>
      </c>
      <c r="M66" s="103">
        <f t="shared" si="22"/>
        <v>6.5</v>
      </c>
      <c r="N66" s="216" t="s">
        <v>243</v>
      </c>
      <c r="O66" s="97" t="str">
        <f t="shared" si="21"/>
        <v>3.25</v>
      </c>
      <c r="P66" s="103">
        <f t="shared" si="23"/>
        <v>6.5</v>
      </c>
    </row>
    <row r="67" spans="1:16" x14ac:dyDescent="0.2">
      <c r="A67" s="101">
        <v>8</v>
      </c>
      <c r="B67" s="35" t="s">
        <v>59</v>
      </c>
      <c r="C67" s="30" t="s">
        <v>58</v>
      </c>
      <c r="D67" s="97" t="s">
        <v>11</v>
      </c>
      <c r="E67" s="97">
        <v>2</v>
      </c>
      <c r="F67" s="97"/>
      <c r="G67" s="98">
        <v>2</v>
      </c>
      <c r="H67" s="87" t="s">
        <v>243</v>
      </c>
      <c r="I67" s="97" t="str">
        <f t="shared" si="18"/>
        <v>3.25</v>
      </c>
      <c r="J67" s="103">
        <f>SUM(I67*G67)</f>
        <v>6.5</v>
      </c>
      <c r="K67" s="215" t="s">
        <v>243</v>
      </c>
      <c r="L67" s="97" t="str">
        <f t="shared" si="20"/>
        <v>3.25</v>
      </c>
      <c r="M67" s="103">
        <f>SUM(L67*G67)</f>
        <v>6.5</v>
      </c>
      <c r="N67" s="216" t="s">
        <v>243</v>
      </c>
      <c r="O67" s="97" t="str">
        <f t="shared" si="21"/>
        <v>3.25</v>
      </c>
      <c r="P67" s="103">
        <f>SUM(O67*G67)</f>
        <v>6.5</v>
      </c>
    </row>
    <row r="68" spans="1:16" s="2" customFormat="1" x14ac:dyDescent="0.2">
      <c r="A68" s="47">
        <v>9</v>
      </c>
      <c r="B68" s="85" t="s">
        <v>118</v>
      </c>
      <c r="C68" s="63" t="s">
        <v>117</v>
      </c>
      <c r="D68" s="45" t="s">
        <v>11</v>
      </c>
      <c r="E68" s="51">
        <v>2</v>
      </c>
      <c r="F68" s="45"/>
      <c r="G68" s="86">
        <v>2</v>
      </c>
      <c r="H68" s="87" t="s">
        <v>251</v>
      </c>
      <c r="I68" s="45" t="str">
        <f>IF(H68="A","4",IF(H68="A-","3.5",IF(H68="B+","3.25",IF(H68="B","3",IF(H68="B-","2.75",IF(H68="C+","2.25",IF(H68="C","2",IF(H68="D","1.75",IF(H68="E","0",IF(H68="0","0",IF(H68="","0")))))))))))</f>
        <v>4</v>
      </c>
      <c r="J68" s="88">
        <f>SUM(I68*G68)</f>
        <v>8</v>
      </c>
      <c r="K68" s="215" t="s">
        <v>251</v>
      </c>
      <c r="L68" s="45" t="str">
        <f>IF(K68="A","4",IF(K68="A-","3.5",IF(K68="B+","3.25",IF(K68="B","3",IF(K68="B-","2.75",IF(K68="C+","2.25",IF(K68="C","2",IF(K68="D","1.75",IF(K68="E","0",IF(K68="0","0",IF(K68="","0")))))))))))</f>
        <v>4</v>
      </c>
      <c r="M68" s="88">
        <f t="shared" ref="M68" si="24">SUM(L68*G68)</f>
        <v>8</v>
      </c>
      <c r="N68" s="216" t="s">
        <v>251</v>
      </c>
      <c r="O68" s="45" t="str">
        <f>IF(N68="A","4",IF(N68="A-","3.5",IF(N68="B+","3.25",IF(N68="B","3",IF(N68="B-","2.75",IF(N68="C+","2.25",IF(N68="C","2",IF(N68="D","1.75",IF(N68="E","0",IF(N68="0","0",IF(N68="","0")))))))))))</f>
        <v>4</v>
      </c>
      <c r="P68" s="88">
        <f>SUM(O68*G68)</f>
        <v>8</v>
      </c>
    </row>
    <row r="69" spans="1:16" s="2" customFormat="1" x14ac:dyDescent="0.2">
      <c r="A69" s="115"/>
      <c r="B69" s="68"/>
      <c r="C69" s="116"/>
      <c r="D69" s="117"/>
      <c r="E69" s="117"/>
      <c r="F69" s="117"/>
      <c r="G69" s="117"/>
      <c r="H69" s="118"/>
      <c r="I69" s="119"/>
      <c r="J69" s="120"/>
      <c r="K69" s="121"/>
      <c r="L69" s="119"/>
      <c r="M69" s="120"/>
      <c r="N69" s="121"/>
      <c r="O69" s="119"/>
      <c r="P69" s="120"/>
    </row>
    <row r="70" spans="1:16" s="2" customFormat="1" x14ac:dyDescent="0.2">
      <c r="A70" s="115"/>
      <c r="B70" s="3" t="s">
        <v>204</v>
      </c>
      <c r="C70" s="116"/>
      <c r="D70" s="117"/>
      <c r="E70" s="117">
        <f>SUM(E60:E69)</f>
        <v>22</v>
      </c>
      <c r="F70" s="117"/>
      <c r="G70" s="117"/>
      <c r="H70" s="123"/>
      <c r="I70" s="9"/>
      <c r="J70" s="24"/>
      <c r="K70" s="124"/>
      <c r="L70" s="9"/>
      <c r="M70" s="24"/>
      <c r="N70" s="124"/>
      <c r="O70" s="9"/>
      <c r="P70" s="24"/>
    </row>
    <row r="71" spans="1:16" s="2" customFormat="1" x14ac:dyDescent="0.2">
      <c r="A71" s="116"/>
      <c r="B71" s="190" t="s">
        <v>295</v>
      </c>
      <c r="C71" s="122">
        <f>SUM(I71/E70)</f>
        <v>3.1136363636363638</v>
      </c>
      <c r="D71" s="117"/>
      <c r="F71" s="117"/>
      <c r="G71" s="115"/>
      <c r="H71" s="123"/>
      <c r="I71" s="192">
        <f>SUM(J60:J68)</f>
        <v>68.5</v>
      </c>
      <c r="J71" s="24"/>
      <c r="K71" s="124"/>
      <c r="M71" s="24"/>
      <c r="N71" s="124"/>
      <c r="P71" s="24"/>
    </row>
    <row r="72" spans="1:16" s="2" customFormat="1" x14ac:dyDescent="0.2">
      <c r="A72" s="4"/>
      <c r="B72" s="194" t="s">
        <v>300</v>
      </c>
      <c r="C72" s="26">
        <f>SUM(L72/E70)</f>
        <v>3.1136363636363638</v>
      </c>
      <c r="G72" s="1"/>
      <c r="H72" s="42"/>
      <c r="I72" s="8"/>
      <c r="J72" s="22"/>
      <c r="K72" s="20"/>
      <c r="L72" s="193">
        <f>SUM(M60:M68)</f>
        <v>68.5</v>
      </c>
      <c r="M72" s="22"/>
      <c r="N72" s="20"/>
      <c r="O72" s="8"/>
      <c r="P72" s="22"/>
    </row>
    <row r="73" spans="1:16" s="2" customFormat="1" x14ac:dyDescent="0.2">
      <c r="A73" s="4"/>
      <c r="B73" s="191" t="s">
        <v>299</v>
      </c>
      <c r="C73" s="26">
        <f>SUM(O73/E70)</f>
        <v>3.1136363636363638</v>
      </c>
      <c r="G73" s="1"/>
      <c r="H73" s="42"/>
      <c r="I73" s="8"/>
      <c r="J73" s="22"/>
      <c r="K73" s="20"/>
      <c r="L73" s="8"/>
      <c r="M73" s="22"/>
      <c r="N73" s="20"/>
      <c r="O73" s="195">
        <f>SUM(P60:P68)</f>
        <v>68.5</v>
      </c>
      <c r="P73" s="22"/>
    </row>
    <row r="74" spans="1:16" s="2" customFormat="1" x14ac:dyDescent="0.2">
      <c r="A74" s="115"/>
      <c r="B74" s="68"/>
      <c r="C74" s="116"/>
      <c r="D74" s="117"/>
      <c r="E74" s="117"/>
      <c r="F74" s="117"/>
      <c r="G74" s="117"/>
      <c r="H74" s="123"/>
      <c r="I74" s="9"/>
      <c r="J74" s="24"/>
      <c r="K74" s="124"/>
      <c r="L74" s="9"/>
      <c r="M74" s="24"/>
      <c r="N74" s="124"/>
      <c r="O74" s="9"/>
      <c r="P74" s="24"/>
    </row>
    <row r="75" spans="1:16" s="2" customFormat="1" x14ac:dyDescent="0.25">
      <c r="A75" s="329" t="s">
        <v>313</v>
      </c>
      <c r="B75" s="330"/>
      <c r="C75" s="330"/>
      <c r="D75" s="330"/>
      <c r="E75" s="330"/>
      <c r="F75" s="330"/>
      <c r="G75" s="331"/>
      <c r="H75" s="332" t="s">
        <v>255</v>
      </c>
      <c r="I75" s="333"/>
      <c r="J75" s="334"/>
      <c r="K75" s="335" t="s">
        <v>275</v>
      </c>
      <c r="L75" s="336"/>
      <c r="M75" s="337"/>
      <c r="N75" s="338" t="s">
        <v>276</v>
      </c>
      <c r="O75" s="339"/>
      <c r="P75" s="340"/>
    </row>
    <row r="76" spans="1:16" ht="26.25" customHeight="1" x14ac:dyDescent="0.2">
      <c r="A76" s="128" t="s">
        <v>175</v>
      </c>
      <c r="B76" s="128" t="s">
        <v>206</v>
      </c>
      <c r="C76" s="128" t="s">
        <v>173</v>
      </c>
      <c r="D76" s="128" t="s">
        <v>172</v>
      </c>
      <c r="E76" s="128" t="s">
        <v>205</v>
      </c>
      <c r="F76" s="128" t="s">
        <v>170</v>
      </c>
      <c r="G76" s="129" t="s">
        <v>218</v>
      </c>
      <c r="H76" s="112" t="s">
        <v>209</v>
      </c>
      <c r="I76" s="126" t="s">
        <v>217</v>
      </c>
      <c r="J76" s="130" t="s">
        <v>273</v>
      </c>
      <c r="K76" s="125" t="s">
        <v>209</v>
      </c>
      <c r="L76" s="126" t="s">
        <v>217</v>
      </c>
      <c r="M76" s="130" t="s">
        <v>273</v>
      </c>
      <c r="N76" s="125" t="s">
        <v>209</v>
      </c>
      <c r="O76" s="126" t="s">
        <v>217</v>
      </c>
      <c r="P76" s="130" t="s">
        <v>273</v>
      </c>
    </row>
    <row r="77" spans="1:16" s="2" customFormat="1" x14ac:dyDescent="0.2">
      <c r="A77" s="110">
        <v>1</v>
      </c>
      <c r="B77" s="34" t="s">
        <v>131</v>
      </c>
      <c r="C77" s="73" t="s">
        <v>192</v>
      </c>
      <c r="D77" s="73" t="s">
        <v>11</v>
      </c>
      <c r="E77" s="74">
        <v>2</v>
      </c>
      <c r="F77" s="75"/>
      <c r="G77" s="114">
        <v>2</v>
      </c>
      <c r="H77" s="87"/>
      <c r="I77" s="97" t="str">
        <f t="shared" ref="I77:I86" si="25">IF(H77="A","4",IF(H77="A-","3.5",IF(H77="B+","3.25",IF(H77="B","3",IF(H77="B-","2.75",IF(H77="C+","2.25",IF(H77="C","2",IF(H77="D","1.75",IF(H77="E","0",IF(H77="0","0",IF(H77="","0")))))))))))</f>
        <v>0</v>
      </c>
      <c r="J77" s="127">
        <f t="shared" ref="J77:J86" si="26">SUM(I77*G77)</f>
        <v>0</v>
      </c>
      <c r="K77" s="215" t="s">
        <v>251</v>
      </c>
      <c r="L77" s="97" t="str">
        <f t="shared" ref="L77:L86" si="27">IF(K77="A","4",IF(K77="A-","3.5",IF(K77="B+","3.25",IF(K77="B","3",IF(K77="B-","2.75",IF(K77="C+","2.25",IF(K77="C","2",IF(K77="D","1.75",IF(K77="E","0",IF(K77="0","0",IF(K77="","0")))))))))))</f>
        <v>4</v>
      </c>
      <c r="M77" s="127">
        <f>SUM(L77*G77)</f>
        <v>8</v>
      </c>
      <c r="N77" s="216" t="s">
        <v>243</v>
      </c>
      <c r="O77" s="97" t="str">
        <f t="shared" ref="O77:O86" si="28">IF(N77="A","4",IF(N77="A-","3.5",IF(N77="B+","3.25",IF(N77="B","3",IF(N77="B-","2.75",IF(N77="C+","2.25",IF(N77="C","2",IF(N77="D","1.75",IF(N77="E","0",IF(N77="0","0",IF(N77="","0")))))))))))</f>
        <v>3.25</v>
      </c>
      <c r="P77" s="127">
        <f>SUM(O77*G77)</f>
        <v>6.5</v>
      </c>
    </row>
    <row r="78" spans="1:16" s="2" customFormat="1" x14ac:dyDescent="0.2">
      <c r="A78" s="110">
        <v>2</v>
      </c>
      <c r="B78" s="34" t="s">
        <v>129</v>
      </c>
      <c r="C78" s="73" t="s">
        <v>191</v>
      </c>
      <c r="D78" s="73" t="s">
        <v>11</v>
      </c>
      <c r="E78" s="74">
        <v>2</v>
      </c>
      <c r="F78" s="74" t="s">
        <v>142</v>
      </c>
      <c r="G78" s="114">
        <v>2</v>
      </c>
      <c r="H78" s="87"/>
      <c r="I78" s="97" t="str">
        <f t="shared" si="25"/>
        <v>0</v>
      </c>
      <c r="J78" s="127">
        <f t="shared" si="26"/>
        <v>0</v>
      </c>
      <c r="K78" s="215" t="s">
        <v>244</v>
      </c>
      <c r="L78" s="97" t="str">
        <f t="shared" si="27"/>
        <v>3.5</v>
      </c>
      <c r="M78" s="127">
        <f t="shared" ref="M78:M84" si="29">SUM(L78*G78)</f>
        <v>7</v>
      </c>
      <c r="N78" s="216" t="s">
        <v>243</v>
      </c>
      <c r="O78" s="97" t="str">
        <f t="shared" si="28"/>
        <v>3.25</v>
      </c>
      <c r="P78" s="127">
        <f t="shared" ref="P78:P84" si="30">SUM(O78*G78)</f>
        <v>6.5</v>
      </c>
    </row>
    <row r="79" spans="1:16" s="2" customFormat="1" x14ac:dyDescent="0.2">
      <c r="A79" s="110">
        <v>3</v>
      </c>
      <c r="B79" s="34" t="s">
        <v>137</v>
      </c>
      <c r="C79" s="73" t="s">
        <v>136</v>
      </c>
      <c r="D79" s="73" t="s">
        <v>11</v>
      </c>
      <c r="E79" s="74">
        <v>2</v>
      </c>
      <c r="F79" s="75"/>
      <c r="G79" s="114">
        <v>2</v>
      </c>
      <c r="H79" s="87"/>
      <c r="I79" s="97" t="str">
        <f t="shared" si="25"/>
        <v>0</v>
      </c>
      <c r="J79" s="127">
        <f>SUM(I79*G79)</f>
        <v>0</v>
      </c>
      <c r="K79" s="215" t="s">
        <v>244</v>
      </c>
      <c r="L79" s="97" t="str">
        <f t="shared" si="27"/>
        <v>3.5</v>
      </c>
      <c r="M79" s="127">
        <f>SUM(L79*G79)</f>
        <v>7</v>
      </c>
      <c r="N79" s="216" t="s">
        <v>243</v>
      </c>
      <c r="O79" s="97" t="str">
        <f t="shared" si="28"/>
        <v>3.25</v>
      </c>
      <c r="P79" s="127">
        <f>SUM(O79*G79)</f>
        <v>6.5</v>
      </c>
    </row>
    <row r="80" spans="1:16" s="2" customFormat="1" x14ac:dyDescent="0.2">
      <c r="A80" s="110">
        <v>4</v>
      </c>
      <c r="B80" s="34" t="s">
        <v>89</v>
      </c>
      <c r="C80" s="73" t="s">
        <v>86</v>
      </c>
      <c r="D80" s="73" t="s">
        <v>11</v>
      </c>
      <c r="E80" s="74">
        <v>3</v>
      </c>
      <c r="F80" s="74" t="s">
        <v>190</v>
      </c>
      <c r="G80" s="114">
        <v>3</v>
      </c>
      <c r="H80" s="87"/>
      <c r="I80" s="97" t="str">
        <f t="shared" si="25"/>
        <v>0</v>
      </c>
      <c r="J80" s="127">
        <f t="shared" si="26"/>
        <v>0</v>
      </c>
      <c r="K80" s="215" t="s">
        <v>244</v>
      </c>
      <c r="L80" s="97" t="str">
        <f t="shared" si="27"/>
        <v>3.5</v>
      </c>
      <c r="M80" s="127">
        <f t="shared" si="29"/>
        <v>10.5</v>
      </c>
      <c r="N80" s="216" t="s">
        <v>244</v>
      </c>
      <c r="O80" s="97" t="str">
        <f t="shared" si="28"/>
        <v>3.5</v>
      </c>
      <c r="P80" s="127">
        <f t="shared" si="30"/>
        <v>10.5</v>
      </c>
    </row>
    <row r="81" spans="1:16" s="2" customFormat="1" ht="15" x14ac:dyDescent="0.25">
      <c r="A81" s="110">
        <v>5</v>
      </c>
      <c r="B81" s="131" t="s">
        <v>64</v>
      </c>
      <c r="C81" s="73" t="s">
        <v>63</v>
      </c>
      <c r="D81" s="73" t="s">
        <v>11</v>
      </c>
      <c r="E81" s="74">
        <v>2</v>
      </c>
      <c r="F81" s="139"/>
      <c r="G81" s="114">
        <v>2</v>
      </c>
      <c r="H81" s="87"/>
      <c r="I81" s="97" t="str">
        <f t="shared" si="25"/>
        <v>0</v>
      </c>
      <c r="J81" s="127">
        <f t="shared" si="26"/>
        <v>0</v>
      </c>
      <c r="K81" s="215" t="s">
        <v>244</v>
      </c>
      <c r="L81" s="97" t="str">
        <f t="shared" si="27"/>
        <v>3.5</v>
      </c>
      <c r="M81" s="127">
        <f t="shared" si="29"/>
        <v>7</v>
      </c>
      <c r="N81" s="216" t="s">
        <v>251</v>
      </c>
      <c r="O81" s="97" t="str">
        <f t="shared" si="28"/>
        <v>4</v>
      </c>
      <c r="P81" s="127">
        <f t="shared" si="30"/>
        <v>8</v>
      </c>
    </row>
    <row r="82" spans="1:16" s="2" customFormat="1" ht="15" x14ac:dyDescent="0.25">
      <c r="A82" s="110">
        <v>6</v>
      </c>
      <c r="B82" s="131" t="s">
        <v>62</v>
      </c>
      <c r="C82" s="73" t="s">
        <v>61</v>
      </c>
      <c r="D82" s="73" t="s">
        <v>11</v>
      </c>
      <c r="E82" s="74">
        <v>2</v>
      </c>
      <c r="F82" s="139"/>
      <c r="G82" s="114">
        <v>2</v>
      </c>
      <c r="H82" s="87"/>
      <c r="I82" s="97" t="str">
        <f t="shared" si="25"/>
        <v>0</v>
      </c>
      <c r="J82" s="127">
        <f t="shared" si="26"/>
        <v>0</v>
      </c>
      <c r="K82" s="215" t="s">
        <v>244</v>
      </c>
      <c r="L82" s="97" t="str">
        <f t="shared" si="27"/>
        <v>3.5</v>
      </c>
      <c r="M82" s="127">
        <f t="shared" si="29"/>
        <v>7</v>
      </c>
      <c r="N82" s="216" t="s">
        <v>251</v>
      </c>
      <c r="O82" s="97" t="str">
        <f t="shared" si="28"/>
        <v>4</v>
      </c>
      <c r="P82" s="127">
        <f t="shared" si="30"/>
        <v>8</v>
      </c>
    </row>
    <row r="83" spans="1:16" s="2" customFormat="1" x14ac:dyDescent="0.2">
      <c r="A83" s="110">
        <v>7</v>
      </c>
      <c r="B83" s="131" t="s">
        <v>189</v>
      </c>
      <c r="C83" s="73" t="s">
        <v>188</v>
      </c>
      <c r="D83" s="73" t="s">
        <v>11</v>
      </c>
      <c r="E83" s="74">
        <v>4</v>
      </c>
      <c r="F83" s="74" t="s">
        <v>187</v>
      </c>
      <c r="G83" s="114">
        <v>4</v>
      </c>
      <c r="H83" s="87"/>
      <c r="I83" s="97" t="str">
        <f t="shared" si="25"/>
        <v>0</v>
      </c>
      <c r="J83" s="127">
        <f t="shared" si="26"/>
        <v>0</v>
      </c>
      <c r="K83" s="215" t="s">
        <v>244</v>
      </c>
      <c r="L83" s="97" t="str">
        <f t="shared" si="27"/>
        <v>3.5</v>
      </c>
      <c r="M83" s="127">
        <f t="shared" si="29"/>
        <v>14</v>
      </c>
      <c r="N83" s="216" t="s">
        <v>244</v>
      </c>
      <c r="O83" s="97" t="str">
        <f t="shared" si="28"/>
        <v>3.5</v>
      </c>
      <c r="P83" s="127">
        <f t="shared" si="30"/>
        <v>14</v>
      </c>
    </row>
    <row r="84" spans="1:16" s="2" customFormat="1" x14ac:dyDescent="0.2">
      <c r="A84" s="110">
        <v>8</v>
      </c>
      <c r="B84" s="131" t="s">
        <v>72</v>
      </c>
      <c r="C84" s="73" t="s">
        <v>71</v>
      </c>
      <c r="D84" s="73" t="s">
        <v>11</v>
      </c>
      <c r="E84" s="74">
        <v>3</v>
      </c>
      <c r="F84" s="74" t="s">
        <v>187</v>
      </c>
      <c r="G84" s="114">
        <v>3</v>
      </c>
      <c r="H84" s="87"/>
      <c r="I84" s="97" t="str">
        <f t="shared" si="25"/>
        <v>0</v>
      </c>
      <c r="J84" s="127">
        <f t="shared" si="26"/>
        <v>0</v>
      </c>
      <c r="K84" s="215" t="s">
        <v>244</v>
      </c>
      <c r="L84" s="97" t="str">
        <f t="shared" si="27"/>
        <v>3.5</v>
      </c>
      <c r="M84" s="127">
        <f t="shared" si="29"/>
        <v>10.5</v>
      </c>
      <c r="N84" s="216" t="s">
        <v>244</v>
      </c>
      <c r="O84" s="97" t="str">
        <f t="shared" si="28"/>
        <v>3.5</v>
      </c>
      <c r="P84" s="127">
        <f t="shared" si="30"/>
        <v>10.5</v>
      </c>
    </row>
    <row r="85" spans="1:16" s="2" customFormat="1" x14ac:dyDescent="0.2">
      <c r="A85" s="47">
        <v>9</v>
      </c>
      <c r="B85" s="46" t="s">
        <v>242</v>
      </c>
      <c r="C85" s="47" t="s">
        <v>167</v>
      </c>
      <c r="D85" s="45" t="s">
        <v>11</v>
      </c>
      <c r="E85" s="48">
        <v>3</v>
      </c>
      <c r="F85" s="45"/>
      <c r="G85" s="86">
        <v>3</v>
      </c>
      <c r="H85" s="87"/>
      <c r="I85" s="45" t="str">
        <f>IF(H85="A","4",IF(H85="A-","3.5",IF(H85="B+","3.25",IF(H85="B","3",IF(H85="B-","2.75",IF(H85="C+","2.25",IF(H85="C","2",IF(H85="D","1.75",IF(H85="E","0",IF(H85="0","0",IF(H85="","0")))))))))))</f>
        <v>0</v>
      </c>
      <c r="J85" s="88">
        <f t="shared" si="26"/>
        <v>0</v>
      </c>
      <c r="K85" s="215" t="s">
        <v>243</v>
      </c>
      <c r="L85" s="45" t="str">
        <f t="shared" si="27"/>
        <v>3.25</v>
      </c>
      <c r="M85" s="88">
        <f>SUM(L85*G85)</f>
        <v>9.75</v>
      </c>
      <c r="N85" s="216" t="s">
        <v>245</v>
      </c>
      <c r="O85" s="45" t="str">
        <f t="shared" si="28"/>
        <v>3</v>
      </c>
      <c r="P85" s="88">
        <f>SUM(O85*G85)</f>
        <v>9</v>
      </c>
    </row>
    <row r="86" spans="1:16" s="2" customFormat="1" x14ac:dyDescent="0.2">
      <c r="A86" s="101"/>
      <c r="B86" s="32"/>
      <c r="C86" s="30"/>
      <c r="D86" s="30"/>
      <c r="E86" s="31"/>
      <c r="F86" s="31"/>
      <c r="G86" s="37"/>
      <c r="H86" s="87"/>
      <c r="I86" s="97" t="str">
        <f t="shared" si="25"/>
        <v>0</v>
      </c>
      <c r="J86" s="103">
        <f t="shared" si="26"/>
        <v>0</v>
      </c>
      <c r="K86" s="102"/>
      <c r="L86" s="97" t="str">
        <f t="shared" si="27"/>
        <v>0</v>
      </c>
      <c r="M86" s="103">
        <f t="shared" ref="M86" si="31">SUM(L86*G86)</f>
        <v>0</v>
      </c>
      <c r="N86" s="219"/>
      <c r="O86" s="97" t="str">
        <f t="shared" si="28"/>
        <v>0</v>
      </c>
      <c r="P86" s="103">
        <f t="shared" ref="P86" si="32">SUM(O86*G86)</f>
        <v>0</v>
      </c>
    </row>
    <row r="87" spans="1:16" x14ac:dyDescent="0.2">
      <c r="A87" s="1"/>
      <c r="E87" s="1"/>
      <c r="H87" s="42"/>
      <c r="I87" s="8"/>
      <c r="J87" s="23"/>
      <c r="K87" s="19"/>
      <c r="L87" s="92"/>
      <c r="M87" s="21"/>
      <c r="N87" s="19"/>
      <c r="O87" s="92"/>
      <c r="P87" s="21"/>
    </row>
    <row r="88" spans="1:16" x14ac:dyDescent="0.2">
      <c r="A88" s="1"/>
      <c r="B88" s="3" t="s">
        <v>204</v>
      </c>
      <c r="E88" s="17">
        <f>SUM(E77:E87)</f>
        <v>23</v>
      </c>
      <c r="H88" s="42"/>
      <c r="I88" s="8"/>
      <c r="J88" s="23"/>
      <c r="K88" s="20"/>
      <c r="L88" s="8"/>
      <c r="M88" s="22"/>
      <c r="N88" s="20"/>
      <c r="O88" s="8"/>
      <c r="P88" s="22"/>
    </row>
    <row r="89" spans="1:16" s="2" customFormat="1" x14ac:dyDescent="0.2">
      <c r="A89" s="1"/>
      <c r="B89" s="196" t="s">
        <v>296</v>
      </c>
      <c r="C89" s="27">
        <f>SUM(I89/E88)</f>
        <v>0</v>
      </c>
      <c r="D89" s="10"/>
      <c r="F89" s="11"/>
      <c r="H89" s="42"/>
      <c r="I89" s="192">
        <f>SUM(J77:J84)</f>
        <v>0</v>
      </c>
      <c r="J89" s="22"/>
      <c r="K89" s="20"/>
      <c r="M89" s="22"/>
      <c r="N89" s="20"/>
      <c r="P89" s="22"/>
    </row>
    <row r="90" spans="1:16" s="2" customFormat="1" x14ac:dyDescent="0.2">
      <c r="A90" s="4"/>
      <c r="B90" s="194" t="s">
        <v>300</v>
      </c>
      <c r="C90" s="26">
        <f>SUM(L90/E88)</f>
        <v>3.5108695652173911</v>
      </c>
      <c r="G90" s="1"/>
      <c r="H90" s="42"/>
      <c r="I90" s="8"/>
      <c r="J90" s="22"/>
      <c r="K90" s="20"/>
      <c r="L90" s="193">
        <f>SUM(M77:M86)</f>
        <v>80.75</v>
      </c>
      <c r="M90" s="22"/>
      <c r="N90" s="20"/>
      <c r="O90" s="8"/>
      <c r="P90" s="22"/>
    </row>
    <row r="91" spans="1:16" s="2" customFormat="1" x14ac:dyDescent="0.2">
      <c r="A91" s="4"/>
      <c r="B91" s="191" t="s">
        <v>299</v>
      </c>
      <c r="C91" s="26">
        <f>SUM(O91/E88)</f>
        <v>3.4565217391304346</v>
      </c>
      <c r="G91" s="1"/>
      <c r="H91" s="42"/>
      <c r="I91" s="8"/>
      <c r="J91" s="22"/>
      <c r="K91" s="20"/>
      <c r="L91" s="8"/>
      <c r="M91" s="22"/>
      <c r="N91" s="20"/>
      <c r="O91" s="195">
        <f>SUM(P77:P86)</f>
        <v>79.5</v>
      </c>
      <c r="P91" s="22"/>
    </row>
    <row r="92" spans="1:16" s="2" customFormat="1" x14ac:dyDescent="0.2">
      <c r="A92" s="1"/>
      <c r="B92" s="13"/>
      <c r="C92" s="10"/>
      <c r="D92" s="10"/>
      <c r="E92" s="5"/>
      <c r="F92" s="11"/>
      <c r="H92" s="42"/>
      <c r="I92" s="8"/>
      <c r="J92" s="22"/>
      <c r="K92" s="20"/>
      <c r="L92" s="8"/>
      <c r="M92" s="22"/>
      <c r="N92" s="20"/>
      <c r="O92" s="8"/>
      <c r="P92" s="22"/>
    </row>
    <row r="93" spans="1:16" s="2" customFormat="1" x14ac:dyDescent="0.25">
      <c r="A93" s="329" t="s">
        <v>317</v>
      </c>
      <c r="B93" s="330"/>
      <c r="C93" s="330"/>
      <c r="D93" s="330"/>
      <c r="E93" s="330"/>
      <c r="F93" s="330"/>
      <c r="G93" s="331"/>
      <c r="H93" s="332" t="s">
        <v>255</v>
      </c>
      <c r="I93" s="333"/>
      <c r="J93" s="334"/>
      <c r="K93" s="335" t="s">
        <v>275</v>
      </c>
      <c r="L93" s="336"/>
      <c r="M93" s="337"/>
      <c r="N93" s="338" t="s">
        <v>276</v>
      </c>
      <c r="O93" s="339"/>
      <c r="P93" s="340"/>
    </row>
    <row r="94" spans="1:16" s="2" customFormat="1" ht="27" customHeight="1" x14ac:dyDescent="0.25">
      <c r="A94" s="99" t="s">
        <v>175</v>
      </c>
      <c r="B94" s="99" t="s">
        <v>206</v>
      </c>
      <c r="C94" s="99" t="s">
        <v>173</v>
      </c>
      <c r="D94" s="99" t="s">
        <v>172</v>
      </c>
      <c r="E94" s="99" t="s">
        <v>205</v>
      </c>
      <c r="F94" s="99" t="s">
        <v>170</v>
      </c>
      <c r="G94" s="36" t="s">
        <v>218</v>
      </c>
      <c r="H94" s="40" t="s">
        <v>209</v>
      </c>
      <c r="I94" s="97" t="s">
        <v>217</v>
      </c>
      <c r="J94" s="91" t="s">
        <v>273</v>
      </c>
      <c r="K94" s="102" t="s">
        <v>209</v>
      </c>
      <c r="L94" s="97" t="s">
        <v>217</v>
      </c>
      <c r="M94" s="91" t="s">
        <v>273</v>
      </c>
      <c r="N94" s="102" t="s">
        <v>209</v>
      </c>
      <c r="O94" s="97" t="s">
        <v>217</v>
      </c>
      <c r="P94" s="91" t="s">
        <v>273</v>
      </c>
    </row>
    <row r="95" spans="1:16" s="2" customFormat="1" x14ac:dyDescent="0.2">
      <c r="A95" s="101">
        <v>1</v>
      </c>
      <c r="B95" s="32" t="s">
        <v>127</v>
      </c>
      <c r="C95" s="30" t="s">
        <v>126</v>
      </c>
      <c r="D95" s="30" t="s">
        <v>11</v>
      </c>
      <c r="E95" s="31">
        <v>2</v>
      </c>
      <c r="F95" s="33"/>
      <c r="G95" s="37">
        <v>2</v>
      </c>
      <c r="H95" s="217"/>
      <c r="I95" s="97" t="str">
        <f t="shared" ref="I95:I104" si="33">IF(H95="A","4",IF(H95="A-","3.5",IF(H95="B+","3.25",IF(H95="B","3",IF(H95="B-","2.75",IF(H95="C+","2.25",IF(H95="C","2",IF(H95="D","1.75",IF(H95="E","0",IF(H95="0","0",IF(H95="","0")))))))))))</f>
        <v>0</v>
      </c>
      <c r="J95" s="127">
        <f t="shared" ref="J95:J104" si="34">SUM(I95*G95)</f>
        <v>0</v>
      </c>
      <c r="K95" s="215" t="s">
        <v>251</v>
      </c>
      <c r="L95" s="97" t="str">
        <f>IF(K95="A","4",IF(K95="A-","3.5",IF(K95="B+","3.25",IF(K95="B","3",IF(K95="B-","2.75",IF(K95="C+","2.25",IF(K95="C","2",IF(K95="D","1.75",IF(K95="E","0",IF(K95="0","0",IF(K95="","0")))))))))))</f>
        <v>4</v>
      </c>
      <c r="M95" s="103">
        <f>SUM(L95*G95)</f>
        <v>8</v>
      </c>
      <c r="N95" s="216" t="s">
        <v>243</v>
      </c>
      <c r="O95" s="97" t="str">
        <f>IF(N95="A","4",IF(N95="A-","3.5",IF(N95="B+","3.25",IF(N95="B","3",IF(N95="B-","2.75",IF(N95="C+","2.25",IF(N95="C","2",IF(N95="D","1.75",IF(N95="E","0",IF(N95="0","0",IF(N95="","0")))))))))))</f>
        <v>3.25</v>
      </c>
      <c r="P95" s="103">
        <f>SUM(O95*G95)</f>
        <v>6.5</v>
      </c>
    </row>
    <row r="96" spans="1:16" s="2" customFormat="1" x14ac:dyDescent="0.2">
      <c r="A96" s="101">
        <v>2</v>
      </c>
      <c r="B96" s="32" t="s">
        <v>87</v>
      </c>
      <c r="C96" s="30" t="s">
        <v>83</v>
      </c>
      <c r="D96" s="30" t="s">
        <v>11</v>
      </c>
      <c r="E96" s="31">
        <v>3</v>
      </c>
      <c r="F96" s="31" t="s">
        <v>183</v>
      </c>
      <c r="G96" s="37">
        <v>3</v>
      </c>
      <c r="H96" s="217"/>
      <c r="I96" s="97" t="str">
        <f t="shared" si="33"/>
        <v>0</v>
      </c>
      <c r="J96" s="127">
        <f t="shared" si="34"/>
        <v>0</v>
      </c>
      <c r="K96" s="215" t="s">
        <v>251</v>
      </c>
      <c r="L96" s="97" t="str">
        <f>IF(K96="A","4",IF(K96="A-","3.5",IF(K96="B+","3.25",IF(K96="B","3",IF(K96="B-","2.75",IF(K96="C+","2.25",IF(K96="C","2",IF(K96="D","1.75",IF(K96="E","0",IF(K96="0","0",IF(K96="","0")))))))))))</f>
        <v>4</v>
      </c>
      <c r="M96" s="103">
        <f t="shared" ref="M96:M99" si="35">SUM(L96*G96)</f>
        <v>12</v>
      </c>
      <c r="N96" s="216" t="s">
        <v>243</v>
      </c>
      <c r="O96" s="97" t="str">
        <f>IF(N96="A","4",IF(N96="A-","3.5",IF(N96="B+","3.25",IF(N96="B","3",IF(N96="B-","2.75",IF(N96="C+","2.25",IF(N96="C","2",IF(N96="D","1.75",IF(N96="E","0",IF(N96="0","0",IF(N96="","0")))))))))))</f>
        <v>3.25</v>
      </c>
      <c r="P96" s="103">
        <f t="shared" ref="P96:P99" si="36">SUM(O96*G96)</f>
        <v>9.75</v>
      </c>
    </row>
    <row r="97" spans="1:16" s="2" customFormat="1" ht="15" x14ac:dyDescent="0.2">
      <c r="A97" s="101">
        <v>3</v>
      </c>
      <c r="B97" s="32" t="s">
        <v>13</v>
      </c>
      <c r="C97" s="30" t="s">
        <v>12</v>
      </c>
      <c r="D97" s="30" t="s">
        <v>11</v>
      </c>
      <c r="E97" s="31">
        <v>4</v>
      </c>
      <c r="F97" s="138"/>
      <c r="G97" s="37">
        <v>4</v>
      </c>
      <c r="H97" s="217"/>
      <c r="I97" s="97" t="str">
        <f t="shared" si="33"/>
        <v>0</v>
      </c>
      <c r="J97" s="127">
        <f t="shared" si="34"/>
        <v>0</v>
      </c>
      <c r="K97" s="215" t="s">
        <v>251</v>
      </c>
      <c r="L97" s="97" t="str">
        <f>IF(K97="A","4",IF(K97="A-","3.5",IF(K97="B+","3.25",IF(K97="B","3",IF(K97="B-","2.75",IF(K97="C+","2.25",IF(K97="C","2",IF(K97="D","1.75",IF(K97="E","0",IF(K97="0","0",IF(K97="","0")))))))))))</f>
        <v>4</v>
      </c>
      <c r="M97" s="103">
        <f t="shared" si="35"/>
        <v>16</v>
      </c>
      <c r="N97" s="216" t="s">
        <v>243</v>
      </c>
      <c r="O97" s="97" t="str">
        <f>IF(N97="A","4",IF(N97="A-","3.5",IF(N97="B+","3.25",IF(N97="B","3",IF(N97="B-","2.75",IF(N97="C+","2.25",IF(N97="C","2",IF(N97="D","1.75",IF(N97="E","0",IF(N97="0","0",IF(N97="","0")))))))))))</f>
        <v>3.25</v>
      </c>
      <c r="P97" s="103">
        <f t="shared" si="36"/>
        <v>13</v>
      </c>
    </row>
    <row r="98" spans="1:16" s="2" customFormat="1" ht="15" x14ac:dyDescent="0.2">
      <c r="A98" s="101">
        <v>4</v>
      </c>
      <c r="B98" s="32" t="s">
        <v>56</v>
      </c>
      <c r="C98" s="30" t="s">
        <v>179</v>
      </c>
      <c r="D98" s="30" t="s">
        <v>11</v>
      </c>
      <c r="E98" s="31">
        <v>3</v>
      </c>
      <c r="F98" s="138"/>
      <c r="G98" s="37">
        <v>3</v>
      </c>
      <c r="H98" s="217"/>
      <c r="I98" s="97" t="str">
        <f t="shared" si="33"/>
        <v>0</v>
      </c>
      <c r="J98" s="127">
        <f t="shared" si="34"/>
        <v>0</v>
      </c>
      <c r="K98" s="215" t="s">
        <v>251</v>
      </c>
      <c r="L98" s="97" t="str">
        <f>IF(K98="A","4",IF(K98="A-","3.5",IF(K98="B+","3.25",IF(K98="B","3",IF(K98="B-","2.75",IF(K98="C+","2.25",IF(K98="C","2",IF(K98="D","1.75",IF(K98="E","0",IF(K98="0","0",IF(K98="","0")))))))))))</f>
        <v>4</v>
      </c>
      <c r="M98" s="103">
        <f t="shared" si="35"/>
        <v>12</v>
      </c>
      <c r="N98" s="216" t="s">
        <v>243</v>
      </c>
      <c r="O98" s="97" t="str">
        <f>IF(N98="A","4",IF(N98="A-","3.5",IF(N98="B+","3.25",IF(N98="B","3",IF(N98="B-","2.75",IF(N98="C+","2.25",IF(N98="C","2",IF(N98="D","1.75",IF(N98="E","0",IF(N98="0","0",IF(N98="","0")))))))))))</f>
        <v>3.25</v>
      </c>
      <c r="P98" s="103">
        <f t="shared" si="36"/>
        <v>9.75</v>
      </c>
    </row>
    <row r="99" spans="1:16" s="2" customFormat="1" ht="15" x14ac:dyDescent="0.2">
      <c r="A99" s="101">
        <v>5</v>
      </c>
      <c r="B99" s="32" t="s">
        <v>51</v>
      </c>
      <c r="C99" s="30" t="s">
        <v>50</v>
      </c>
      <c r="D99" s="30" t="s">
        <v>11</v>
      </c>
      <c r="E99" s="31">
        <v>3</v>
      </c>
      <c r="F99" s="138"/>
      <c r="G99" s="37">
        <v>3</v>
      </c>
      <c r="H99" s="217"/>
      <c r="I99" s="97" t="str">
        <f t="shared" si="33"/>
        <v>0</v>
      </c>
      <c r="J99" s="127">
        <f t="shared" si="34"/>
        <v>0</v>
      </c>
      <c r="K99" s="215" t="s">
        <v>244</v>
      </c>
      <c r="L99" s="97" t="str">
        <f>IF(K99="A","4",IF(K99="A-","3.5",IF(K99="B+","3.25",IF(K99="B","3",IF(K99="B-","2.75",IF(K99="C+","2.25",IF(K99="C","2",IF(K99="D","1.75",IF(K99="E","0",IF(K99="0","0",IF(K99="","0")))))))))))</f>
        <v>3.5</v>
      </c>
      <c r="M99" s="103">
        <f t="shared" si="35"/>
        <v>10.5</v>
      </c>
      <c r="N99" s="216" t="s">
        <v>243</v>
      </c>
      <c r="O99" s="97" t="str">
        <f>IF(N99="A","4",IF(N99="A-","3.5",IF(N99="B+","3.25",IF(N99="B","3",IF(N99="B-","2.75",IF(N99="C+","2.25",IF(N99="C","2",IF(N99="D","1.75",IF(N99="E","0",IF(N99="0","0",IF(N99="","0")))))))))))</f>
        <v>3.25</v>
      </c>
      <c r="P99" s="103">
        <f t="shared" si="36"/>
        <v>9.75</v>
      </c>
    </row>
    <row r="100" spans="1:16" s="2" customFormat="1" x14ac:dyDescent="0.2">
      <c r="A100" s="205">
        <v>6</v>
      </c>
      <c r="B100" s="210" t="s">
        <v>10</v>
      </c>
      <c r="C100" s="207" t="s">
        <v>9</v>
      </c>
      <c r="D100" s="207" t="s">
        <v>0</v>
      </c>
      <c r="E100" s="208">
        <v>2</v>
      </c>
      <c r="F100" s="208"/>
      <c r="G100" s="209">
        <v>2</v>
      </c>
      <c r="H100" s="217"/>
      <c r="I100" s="97" t="str">
        <f t="shared" si="33"/>
        <v>0</v>
      </c>
      <c r="J100" s="103">
        <f t="shared" si="34"/>
        <v>0</v>
      </c>
      <c r="K100" s="218" t="s">
        <v>251</v>
      </c>
      <c r="L100" s="97" t="str">
        <f t="shared" ref="L100:L104" si="37">IF(K100="A","4",IF(K100="A-","3.5",IF(K100="B+","3.25",IF(K100="B","3",IF(K100="B-","2.75",IF(K100="C+","2.25",IF(K100="C","2",IF(K100="D","1.75",IF(K100="E","0",IF(K100="0","0",IF(K100="","0")))))))))))</f>
        <v>4</v>
      </c>
      <c r="M100" s="103">
        <f t="shared" ref="M100:M104" si="38">SUM(L100*G100)</f>
        <v>8</v>
      </c>
      <c r="N100" s="219" t="s">
        <v>244</v>
      </c>
      <c r="O100" s="97" t="str">
        <f t="shared" ref="O100:O104" si="39">IF(N100="A","4",IF(N100="A-","3.5",IF(N100="B+","3.25",IF(N100="B","3",IF(N100="B-","2.75",IF(N100="C+","2.25",IF(N100="C","2",IF(N100="D","1.75",IF(N100="E","0",IF(N100="0","0",IF(N100="","0")))))))))))</f>
        <v>3.5</v>
      </c>
      <c r="P100" s="103">
        <f t="shared" ref="P100:P104" si="40">SUM(O100*G100)</f>
        <v>7</v>
      </c>
    </row>
    <row r="101" spans="1:16" s="2" customFormat="1" x14ac:dyDescent="0.2">
      <c r="A101" s="205">
        <v>7</v>
      </c>
      <c r="B101" s="210" t="s">
        <v>8</v>
      </c>
      <c r="C101" s="207" t="s">
        <v>7</v>
      </c>
      <c r="D101" s="207" t="s">
        <v>0</v>
      </c>
      <c r="E101" s="208">
        <v>2</v>
      </c>
      <c r="F101" s="208"/>
      <c r="G101" s="209">
        <v>2</v>
      </c>
      <c r="H101" s="217"/>
      <c r="I101" s="97" t="str">
        <f t="shared" si="33"/>
        <v>0</v>
      </c>
      <c r="J101" s="103">
        <f t="shared" si="34"/>
        <v>0</v>
      </c>
      <c r="K101" s="218" t="s">
        <v>244</v>
      </c>
      <c r="L101" s="97" t="str">
        <f t="shared" si="37"/>
        <v>3.5</v>
      </c>
      <c r="M101" s="103">
        <f t="shared" si="38"/>
        <v>7</v>
      </c>
      <c r="N101" s="219" t="s">
        <v>243</v>
      </c>
      <c r="O101" s="97" t="str">
        <f t="shared" si="39"/>
        <v>3.25</v>
      </c>
      <c r="P101" s="103">
        <f t="shared" si="40"/>
        <v>6.5</v>
      </c>
    </row>
    <row r="102" spans="1:16" s="2" customFormat="1" x14ac:dyDescent="0.2">
      <c r="A102" s="205">
        <v>8</v>
      </c>
      <c r="B102" s="211" t="s">
        <v>36</v>
      </c>
      <c r="C102" s="207" t="s">
        <v>35</v>
      </c>
      <c r="D102" s="207" t="s">
        <v>178</v>
      </c>
      <c r="E102" s="208">
        <v>2</v>
      </c>
      <c r="F102" s="212" t="s">
        <v>77</v>
      </c>
      <c r="G102" s="209">
        <v>2</v>
      </c>
      <c r="H102" s="217"/>
      <c r="I102" s="97" t="str">
        <f t="shared" si="33"/>
        <v>0</v>
      </c>
      <c r="J102" s="103">
        <f t="shared" si="34"/>
        <v>0</v>
      </c>
      <c r="K102" s="218" t="s">
        <v>251</v>
      </c>
      <c r="L102" s="97" t="str">
        <f t="shared" si="37"/>
        <v>4</v>
      </c>
      <c r="M102" s="103">
        <f t="shared" si="38"/>
        <v>8</v>
      </c>
      <c r="N102" s="219" t="s">
        <v>243</v>
      </c>
      <c r="O102" s="97" t="str">
        <f t="shared" si="39"/>
        <v>3.25</v>
      </c>
      <c r="P102" s="103">
        <f t="shared" si="40"/>
        <v>6.5</v>
      </c>
    </row>
    <row r="103" spans="1:16" s="2" customFormat="1" x14ac:dyDescent="0.2">
      <c r="A103" s="101"/>
      <c r="B103" s="32"/>
      <c r="C103" s="30"/>
      <c r="D103" s="30"/>
      <c r="E103" s="31"/>
      <c r="F103" s="31"/>
      <c r="G103" s="37"/>
      <c r="H103" s="87"/>
      <c r="I103" s="97" t="str">
        <f t="shared" si="33"/>
        <v>0</v>
      </c>
      <c r="J103" s="103">
        <f t="shared" ref="J103" si="41">SUM(I103*G103)</f>
        <v>0</v>
      </c>
      <c r="K103" s="218"/>
      <c r="L103" s="97" t="str">
        <f t="shared" si="37"/>
        <v>0</v>
      </c>
      <c r="M103" s="103">
        <f t="shared" ref="M103" si="42">SUM(L103*G103)</f>
        <v>0</v>
      </c>
      <c r="N103" s="219"/>
      <c r="O103" s="97" t="str">
        <f t="shared" si="39"/>
        <v>0</v>
      </c>
      <c r="P103" s="103">
        <f t="shared" ref="P103" si="43">SUM(O103*G103)</f>
        <v>0</v>
      </c>
    </row>
    <row r="104" spans="1:16" s="2" customFormat="1" x14ac:dyDescent="0.2">
      <c r="A104" s="101"/>
      <c r="B104" s="32"/>
      <c r="C104" s="30"/>
      <c r="D104" s="30"/>
      <c r="E104" s="31"/>
      <c r="F104" s="31"/>
      <c r="G104" s="37"/>
      <c r="H104" s="87"/>
      <c r="I104" s="97" t="str">
        <f t="shared" si="33"/>
        <v>0</v>
      </c>
      <c r="J104" s="103">
        <f t="shared" si="34"/>
        <v>0</v>
      </c>
      <c r="K104" s="218"/>
      <c r="L104" s="97" t="str">
        <f t="shared" si="37"/>
        <v>0</v>
      </c>
      <c r="M104" s="103">
        <f t="shared" si="38"/>
        <v>0</v>
      </c>
      <c r="N104" s="219"/>
      <c r="O104" s="97" t="str">
        <f t="shared" si="39"/>
        <v>0</v>
      </c>
      <c r="P104" s="103">
        <f t="shared" si="40"/>
        <v>0</v>
      </c>
    </row>
    <row r="105" spans="1:16" s="2" customFormat="1" x14ac:dyDescent="0.2">
      <c r="A105" s="115"/>
      <c r="B105" s="68"/>
      <c r="C105" s="116"/>
      <c r="D105" s="117"/>
      <c r="E105" s="117"/>
      <c r="F105" s="117"/>
      <c r="G105" s="117"/>
      <c r="H105" s="123"/>
      <c r="I105" s="9"/>
      <c r="J105" s="24"/>
      <c r="K105" s="124"/>
      <c r="L105" s="9"/>
      <c r="M105" s="24"/>
      <c r="N105" s="124"/>
      <c r="O105" s="9"/>
      <c r="P105" s="24"/>
    </row>
    <row r="106" spans="1:16" s="2" customFormat="1" x14ac:dyDescent="0.2">
      <c r="A106" s="115"/>
      <c r="B106" s="3" t="s">
        <v>204</v>
      </c>
      <c r="C106" s="116"/>
      <c r="D106" s="117"/>
      <c r="E106" s="117">
        <f>SUM(E95:E105)</f>
        <v>21</v>
      </c>
      <c r="F106" s="117"/>
      <c r="G106" s="117"/>
      <c r="H106" s="123"/>
      <c r="I106" s="9"/>
      <c r="J106" s="24"/>
      <c r="K106" s="124"/>
      <c r="L106" s="9"/>
      <c r="M106" s="24"/>
      <c r="N106" s="124"/>
      <c r="O106" s="9"/>
      <c r="P106" s="24"/>
    </row>
    <row r="107" spans="1:16" s="2" customFormat="1" x14ac:dyDescent="0.2">
      <c r="A107" s="116"/>
      <c r="B107" s="190" t="s">
        <v>297</v>
      </c>
      <c r="C107" s="133">
        <f>SUM(I107/E106)</f>
        <v>0</v>
      </c>
      <c r="D107" s="117"/>
      <c r="F107" s="117"/>
      <c r="G107" s="117"/>
      <c r="H107" s="123"/>
      <c r="I107" s="192">
        <f>SUM(J95:J99)</f>
        <v>0</v>
      </c>
      <c r="J107" s="24"/>
      <c r="K107" s="124"/>
      <c r="M107" s="24"/>
      <c r="N107" s="124"/>
      <c r="P107" s="24"/>
    </row>
    <row r="108" spans="1:16" s="2" customFormat="1" x14ac:dyDescent="0.2">
      <c r="A108" s="4"/>
      <c r="B108" s="194" t="s">
        <v>300</v>
      </c>
      <c r="C108" s="26">
        <f>SUM(L108/E106)</f>
        <v>3.8809523809523809</v>
      </c>
      <c r="G108" s="1"/>
      <c r="H108" s="42"/>
      <c r="I108" s="8"/>
      <c r="J108" s="22"/>
      <c r="K108" s="20"/>
      <c r="L108" s="193">
        <f>SUM(M95:M104)</f>
        <v>81.5</v>
      </c>
      <c r="M108" s="22"/>
      <c r="N108" s="20"/>
      <c r="O108" s="8"/>
      <c r="P108" s="22"/>
    </row>
    <row r="109" spans="1:16" s="2" customFormat="1" x14ac:dyDescent="0.2">
      <c r="A109" s="4"/>
      <c r="B109" s="191" t="s">
        <v>299</v>
      </c>
      <c r="C109" s="26">
        <f>SUM(O109/E106)</f>
        <v>3.2738095238095237</v>
      </c>
      <c r="G109" s="1"/>
      <c r="H109" s="42"/>
      <c r="I109" s="8"/>
      <c r="J109" s="22"/>
      <c r="K109" s="20"/>
      <c r="L109" s="8"/>
      <c r="M109" s="22"/>
      <c r="N109" s="20"/>
      <c r="O109" s="195">
        <f>SUM(P95:P104)</f>
        <v>68.75</v>
      </c>
      <c r="P109" s="22"/>
    </row>
    <row r="110" spans="1:16" x14ac:dyDescent="0.2">
      <c r="A110" s="115"/>
      <c r="B110" s="68"/>
      <c r="C110" s="134"/>
      <c r="D110" s="134"/>
      <c r="E110" s="135"/>
      <c r="F110" s="136"/>
      <c r="G110" s="117"/>
      <c r="H110" s="123"/>
      <c r="I110" s="9"/>
      <c r="J110" s="25"/>
      <c r="K110" s="124"/>
      <c r="L110" s="9"/>
      <c r="M110" s="24"/>
      <c r="N110" s="124"/>
      <c r="O110" s="9"/>
      <c r="P110" s="24"/>
    </row>
    <row r="111" spans="1:16" s="2" customFormat="1" x14ac:dyDescent="0.25">
      <c r="A111" s="329" t="s">
        <v>318</v>
      </c>
      <c r="B111" s="330"/>
      <c r="C111" s="330"/>
      <c r="D111" s="330"/>
      <c r="E111" s="330"/>
      <c r="F111" s="330"/>
      <c r="G111" s="331"/>
      <c r="H111" s="332" t="s">
        <v>255</v>
      </c>
      <c r="I111" s="333"/>
      <c r="J111" s="334"/>
      <c r="K111" s="335" t="s">
        <v>275</v>
      </c>
      <c r="L111" s="336"/>
      <c r="M111" s="337"/>
      <c r="N111" s="338" t="s">
        <v>276</v>
      </c>
      <c r="O111" s="339"/>
      <c r="P111" s="340"/>
    </row>
    <row r="112" spans="1:16" s="2" customFormat="1" ht="26.25" customHeight="1" x14ac:dyDescent="0.25">
      <c r="A112" s="128" t="s">
        <v>254</v>
      </c>
      <c r="B112" s="128" t="s">
        <v>206</v>
      </c>
      <c r="C112" s="128" t="s">
        <v>173</v>
      </c>
      <c r="D112" s="128" t="s">
        <v>172</v>
      </c>
      <c r="E112" s="128" t="s">
        <v>205</v>
      </c>
      <c r="F112" s="128" t="s">
        <v>170</v>
      </c>
      <c r="G112" s="129" t="s">
        <v>218</v>
      </c>
      <c r="H112" s="112" t="s">
        <v>209</v>
      </c>
      <c r="I112" s="126" t="s">
        <v>217</v>
      </c>
      <c r="J112" s="130" t="s">
        <v>273</v>
      </c>
      <c r="K112" s="125" t="s">
        <v>209</v>
      </c>
      <c r="L112" s="126" t="s">
        <v>217</v>
      </c>
      <c r="M112" s="130" t="s">
        <v>273</v>
      </c>
      <c r="N112" s="125" t="s">
        <v>209</v>
      </c>
      <c r="O112" s="126" t="s">
        <v>217</v>
      </c>
      <c r="P112" s="130" t="s">
        <v>273</v>
      </c>
    </row>
    <row r="113" spans="1:16" s="2" customFormat="1" ht="15" x14ac:dyDescent="0.2">
      <c r="A113" s="110">
        <v>1</v>
      </c>
      <c r="B113" s="34" t="s">
        <v>182</v>
      </c>
      <c r="C113" s="73" t="s">
        <v>153</v>
      </c>
      <c r="D113" s="73" t="s">
        <v>11</v>
      </c>
      <c r="E113" s="74">
        <v>4</v>
      </c>
      <c r="F113" s="132"/>
      <c r="G113" s="114">
        <v>4</v>
      </c>
      <c r="H113" s="87"/>
      <c r="I113" s="97" t="str">
        <f t="shared" ref="I113:I120" si="44">IF(H113="A","4",IF(H113="A-","3.5",IF(H113="B+","3.25",IF(H113="B","3",IF(H113="B-","2.75",IF(H113="C+","2.25",IF(H113="C","2",IF(H113="D","1.75",IF(H113="E","0",IF(H113="0","0",IF(H113="","0")))))))))))</f>
        <v>0</v>
      </c>
      <c r="J113" s="127">
        <f t="shared" ref="J113:J120" si="45">SUM(I113*G113)</f>
        <v>0</v>
      </c>
      <c r="K113" s="215" t="s">
        <v>251</v>
      </c>
      <c r="L113" s="97" t="str">
        <f t="shared" ref="L113:L120" si="46">IF(K113="A","4",IF(K113="A-","3.5",IF(K113="B+","3.25",IF(K113="B","3",IF(K113="B-","2.75",IF(K113="C+","2.25",IF(K113="C","2",IF(K113="D","1.75",IF(K113="E","0",IF(K113="0","0",IF(K113="","0")))))))))))</f>
        <v>4</v>
      </c>
      <c r="M113" s="127">
        <f t="shared" ref="M113:M120" si="47">SUM(L113*G113)</f>
        <v>16</v>
      </c>
      <c r="N113" s="219" t="s">
        <v>244</v>
      </c>
      <c r="O113" s="97" t="str">
        <f t="shared" ref="O113:O120" si="48">IF(N113="A","4",IF(N113="A-","3.5",IF(N113="B+","3.25",IF(N113="B","3",IF(N113="B-","2.75",IF(N113="C+","2.25",IF(N113="C","2",IF(N113="D","1.75",IF(N113="E","0",IF(N113="0","0",IF(N113="","0")))))))))))</f>
        <v>3.5</v>
      </c>
      <c r="P113" s="127">
        <f t="shared" ref="P113:P120" si="49">SUM(O113*G113)</f>
        <v>14</v>
      </c>
    </row>
    <row r="114" spans="1:16" s="2" customFormat="1" x14ac:dyDescent="0.2">
      <c r="A114" s="110">
        <v>2</v>
      </c>
      <c r="B114" s="34" t="s">
        <v>85</v>
      </c>
      <c r="C114" s="73" t="s">
        <v>84</v>
      </c>
      <c r="D114" s="73" t="s">
        <v>11</v>
      </c>
      <c r="E114" s="74">
        <v>3</v>
      </c>
      <c r="F114" s="74" t="s">
        <v>83</v>
      </c>
      <c r="G114" s="114">
        <v>3</v>
      </c>
      <c r="H114" s="87"/>
      <c r="I114" s="97" t="str">
        <f t="shared" si="44"/>
        <v>0</v>
      </c>
      <c r="J114" s="127">
        <f t="shared" si="45"/>
        <v>0</v>
      </c>
      <c r="K114" s="215" t="s">
        <v>244</v>
      </c>
      <c r="L114" s="97" t="str">
        <f t="shared" si="46"/>
        <v>3.5</v>
      </c>
      <c r="M114" s="127">
        <f t="shared" si="47"/>
        <v>10.5</v>
      </c>
      <c r="N114" s="219" t="s">
        <v>245</v>
      </c>
      <c r="O114" s="97" t="str">
        <f t="shared" si="48"/>
        <v>3</v>
      </c>
      <c r="P114" s="127">
        <f t="shared" si="49"/>
        <v>9</v>
      </c>
    </row>
    <row r="115" spans="1:16" s="2" customFormat="1" x14ac:dyDescent="0.2">
      <c r="A115" s="110">
        <v>3</v>
      </c>
      <c r="B115" s="34" t="s">
        <v>82</v>
      </c>
      <c r="C115" s="73" t="s">
        <v>81</v>
      </c>
      <c r="D115" s="73" t="s">
        <v>11</v>
      </c>
      <c r="E115" s="74">
        <v>2</v>
      </c>
      <c r="F115" s="74" t="s">
        <v>80</v>
      </c>
      <c r="G115" s="114">
        <v>2</v>
      </c>
      <c r="H115" s="87"/>
      <c r="I115" s="97" t="str">
        <f t="shared" si="44"/>
        <v>0</v>
      </c>
      <c r="J115" s="127">
        <f t="shared" si="45"/>
        <v>0</v>
      </c>
      <c r="K115" s="215" t="s">
        <v>243</v>
      </c>
      <c r="L115" s="97" t="str">
        <f t="shared" si="46"/>
        <v>3.25</v>
      </c>
      <c r="M115" s="127">
        <f t="shared" si="47"/>
        <v>6.5</v>
      </c>
      <c r="N115" s="219" t="s">
        <v>245</v>
      </c>
      <c r="O115" s="97" t="str">
        <f t="shared" si="48"/>
        <v>3</v>
      </c>
      <c r="P115" s="127">
        <f t="shared" si="49"/>
        <v>6</v>
      </c>
    </row>
    <row r="116" spans="1:16" s="2" customFormat="1" x14ac:dyDescent="0.2">
      <c r="A116" s="110">
        <v>4</v>
      </c>
      <c r="B116" s="34" t="s">
        <v>53</v>
      </c>
      <c r="C116" s="73" t="s">
        <v>180</v>
      </c>
      <c r="D116" s="73" t="s">
        <v>11</v>
      </c>
      <c r="E116" s="74">
        <v>2</v>
      </c>
      <c r="F116" s="74" t="s">
        <v>179</v>
      </c>
      <c r="G116" s="114">
        <v>2</v>
      </c>
      <c r="H116" s="87"/>
      <c r="I116" s="97" t="str">
        <f t="shared" si="44"/>
        <v>0</v>
      </c>
      <c r="J116" s="127">
        <f t="shared" si="45"/>
        <v>0</v>
      </c>
      <c r="K116" s="215" t="s">
        <v>243</v>
      </c>
      <c r="L116" s="97" t="str">
        <f t="shared" si="46"/>
        <v>3.25</v>
      </c>
      <c r="M116" s="127">
        <f t="shared" si="47"/>
        <v>6.5</v>
      </c>
      <c r="N116" s="219" t="s">
        <v>245</v>
      </c>
      <c r="O116" s="97" t="str">
        <f t="shared" si="48"/>
        <v>3</v>
      </c>
      <c r="P116" s="127">
        <f t="shared" si="49"/>
        <v>6</v>
      </c>
    </row>
    <row r="117" spans="1:16" s="2" customFormat="1" x14ac:dyDescent="0.2">
      <c r="A117" s="205">
        <v>5</v>
      </c>
      <c r="B117" s="206" t="s">
        <v>43</v>
      </c>
      <c r="C117" s="207" t="s">
        <v>42</v>
      </c>
      <c r="D117" s="207" t="s">
        <v>178</v>
      </c>
      <c r="E117" s="208">
        <v>2</v>
      </c>
      <c r="F117" s="208"/>
      <c r="G117" s="209">
        <v>2</v>
      </c>
      <c r="H117" s="87"/>
      <c r="I117" s="97" t="str">
        <f t="shared" si="44"/>
        <v>0</v>
      </c>
      <c r="J117" s="103">
        <f t="shared" si="45"/>
        <v>0</v>
      </c>
      <c r="K117" s="218" t="s">
        <v>244</v>
      </c>
      <c r="L117" s="97" t="str">
        <f t="shared" si="46"/>
        <v>3.5</v>
      </c>
      <c r="M117" s="103">
        <f t="shared" si="47"/>
        <v>7</v>
      </c>
      <c r="N117" s="219" t="s">
        <v>245</v>
      </c>
      <c r="O117" s="97" t="str">
        <f t="shared" si="48"/>
        <v>3</v>
      </c>
      <c r="P117" s="103">
        <f t="shared" si="49"/>
        <v>6</v>
      </c>
    </row>
    <row r="118" spans="1:16" s="2" customFormat="1" x14ac:dyDescent="0.2">
      <c r="A118" s="47">
        <v>9</v>
      </c>
      <c r="B118" s="85" t="s">
        <v>101</v>
      </c>
      <c r="C118" s="63" t="s">
        <v>100</v>
      </c>
      <c r="D118" s="45" t="s">
        <v>11</v>
      </c>
      <c r="E118" s="51">
        <v>2</v>
      </c>
      <c r="F118" s="45"/>
      <c r="G118" s="86">
        <v>2</v>
      </c>
      <c r="H118" s="87"/>
      <c r="I118" s="45" t="str">
        <f t="shared" si="44"/>
        <v>0</v>
      </c>
      <c r="J118" s="88">
        <f t="shared" si="45"/>
        <v>0</v>
      </c>
      <c r="K118" s="215" t="s">
        <v>251</v>
      </c>
      <c r="L118" s="45" t="str">
        <f t="shared" si="46"/>
        <v>4</v>
      </c>
      <c r="M118" s="88">
        <v>0</v>
      </c>
      <c r="N118" s="216" t="s">
        <v>244</v>
      </c>
      <c r="O118" s="45" t="str">
        <f t="shared" si="48"/>
        <v>3.5</v>
      </c>
      <c r="P118" s="88">
        <f t="shared" ref="P118:P119" si="50">SUM(O118*G118)</f>
        <v>7</v>
      </c>
    </row>
    <row r="119" spans="1:16" s="2" customFormat="1" x14ac:dyDescent="0.2">
      <c r="A119" s="47">
        <v>10</v>
      </c>
      <c r="B119" s="46" t="s">
        <v>158</v>
      </c>
      <c r="C119" s="47" t="s">
        <v>249</v>
      </c>
      <c r="D119" s="45" t="s">
        <v>11</v>
      </c>
      <c r="E119" s="45">
        <v>3</v>
      </c>
      <c r="F119" s="45"/>
      <c r="G119" s="86">
        <v>3</v>
      </c>
      <c r="H119" s="87"/>
      <c r="I119" s="45" t="str">
        <f t="shared" si="44"/>
        <v>0</v>
      </c>
      <c r="J119" s="88">
        <f t="shared" si="45"/>
        <v>0</v>
      </c>
      <c r="K119" s="215" t="s">
        <v>244</v>
      </c>
      <c r="L119" s="45" t="str">
        <f t="shared" si="46"/>
        <v>3.5</v>
      </c>
      <c r="M119" s="88">
        <f t="shared" ref="M119" si="51">SUM(L119*G119)</f>
        <v>10.5</v>
      </c>
      <c r="N119" s="216" t="s">
        <v>243</v>
      </c>
      <c r="O119" s="45" t="str">
        <f t="shared" si="48"/>
        <v>3.25</v>
      </c>
      <c r="P119" s="88">
        <f t="shared" si="50"/>
        <v>9.75</v>
      </c>
    </row>
    <row r="120" spans="1:16" s="2" customFormat="1" x14ac:dyDescent="0.2">
      <c r="A120" s="101"/>
      <c r="B120" s="32"/>
      <c r="C120" s="30"/>
      <c r="D120" s="30"/>
      <c r="E120" s="31"/>
      <c r="F120" s="31"/>
      <c r="G120" s="37"/>
      <c r="H120" s="87"/>
      <c r="I120" s="97" t="str">
        <f t="shared" si="44"/>
        <v>0</v>
      </c>
      <c r="J120" s="103">
        <f t="shared" si="45"/>
        <v>0</v>
      </c>
      <c r="K120" s="218"/>
      <c r="L120" s="97" t="str">
        <f t="shared" si="46"/>
        <v>0</v>
      </c>
      <c r="M120" s="103">
        <f t="shared" si="47"/>
        <v>0</v>
      </c>
      <c r="N120" s="219"/>
      <c r="O120" s="97" t="str">
        <f t="shared" si="48"/>
        <v>0</v>
      </c>
      <c r="P120" s="103">
        <f t="shared" si="49"/>
        <v>0</v>
      </c>
    </row>
    <row r="121" spans="1:16" s="2" customFormat="1" x14ac:dyDescent="0.2">
      <c r="A121" s="4"/>
      <c r="B121" s="3"/>
      <c r="C121" s="4"/>
      <c r="G121" s="4"/>
      <c r="H121" s="42"/>
      <c r="I121" s="9"/>
      <c r="J121" s="24"/>
      <c r="K121" s="20"/>
      <c r="L121" s="9"/>
      <c r="M121" s="22"/>
      <c r="N121" s="20"/>
      <c r="O121" s="9"/>
      <c r="P121" s="22"/>
    </row>
    <row r="122" spans="1:16" s="2" customFormat="1" x14ac:dyDescent="0.2">
      <c r="A122" s="4"/>
      <c r="B122" s="3" t="s">
        <v>204</v>
      </c>
      <c r="C122" s="4"/>
      <c r="E122" s="2">
        <f>SUM(E113:E121)</f>
        <v>18</v>
      </c>
      <c r="G122" s="4"/>
      <c r="H122" s="42"/>
      <c r="I122" s="9"/>
      <c r="J122" s="24"/>
      <c r="K122" s="20"/>
      <c r="L122" s="9"/>
      <c r="M122" s="22"/>
      <c r="N122" s="20"/>
      <c r="O122" s="9"/>
      <c r="P122" s="22"/>
    </row>
    <row r="123" spans="1:16" s="2" customFormat="1" x14ac:dyDescent="0.2">
      <c r="A123" s="4"/>
      <c r="B123" s="190" t="s">
        <v>298</v>
      </c>
      <c r="C123" s="26">
        <f>SUM(I123/E122)</f>
        <v>0</v>
      </c>
      <c r="H123" s="42"/>
      <c r="I123" s="192">
        <f>SUM(J113:J116)</f>
        <v>0</v>
      </c>
      <c r="J123" s="24"/>
      <c r="K123" s="20"/>
      <c r="M123" s="22"/>
      <c r="N123" s="20"/>
      <c r="P123" s="22"/>
    </row>
    <row r="124" spans="1:16" s="2" customFormat="1" x14ac:dyDescent="0.2">
      <c r="A124" s="4"/>
      <c r="B124" s="194" t="s">
        <v>300</v>
      </c>
      <c r="C124" s="26">
        <f>SUM(L124/E122)</f>
        <v>3.1666666666666665</v>
      </c>
      <c r="G124" s="1"/>
      <c r="H124" s="42"/>
      <c r="I124" s="8"/>
      <c r="J124" s="22"/>
      <c r="K124" s="20"/>
      <c r="L124" s="193">
        <f>SUM(M113:M120)</f>
        <v>57</v>
      </c>
      <c r="M124" s="22"/>
      <c r="N124" s="20"/>
      <c r="O124" s="8"/>
      <c r="P124" s="22"/>
    </row>
    <row r="125" spans="1:16" s="2" customFormat="1" x14ac:dyDescent="0.2">
      <c r="A125" s="4"/>
      <c r="B125" s="191" t="s">
        <v>299</v>
      </c>
      <c r="C125" s="26">
        <f>SUM(O125/E122)</f>
        <v>3.2083333333333335</v>
      </c>
      <c r="G125" s="1"/>
      <c r="H125" s="42"/>
      <c r="I125" s="8"/>
      <c r="J125" s="22"/>
      <c r="K125" s="20"/>
      <c r="L125" s="8"/>
      <c r="M125" s="22"/>
      <c r="N125" s="20"/>
      <c r="O125" s="195">
        <f>SUM(P113:P120)</f>
        <v>57.75</v>
      </c>
      <c r="P125" s="22"/>
    </row>
    <row r="126" spans="1:16" s="2" customFormat="1" x14ac:dyDescent="0.2">
      <c r="A126" s="4"/>
      <c r="B126" s="3"/>
      <c r="C126" s="6"/>
      <c r="D126" s="6"/>
      <c r="E126" s="7"/>
      <c r="H126" s="42"/>
      <c r="I126" s="9"/>
      <c r="J126" s="24"/>
      <c r="K126" s="20"/>
      <c r="L126" s="9"/>
      <c r="M126" s="22"/>
      <c r="N126" s="20"/>
      <c r="O126" s="9"/>
      <c r="P126" s="22"/>
    </row>
    <row r="127" spans="1:16" x14ac:dyDescent="0.2">
      <c r="A127" s="329" t="s">
        <v>319</v>
      </c>
      <c r="B127" s="330"/>
      <c r="C127" s="330"/>
      <c r="D127" s="330"/>
      <c r="E127" s="330"/>
      <c r="F127" s="330"/>
      <c r="G127" s="331"/>
      <c r="H127" s="332" t="s">
        <v>255</v>
      </c>
      <c r="I127" s="333"/>
      <c r="J127" s="334"/>
      <c r="K127" s="335" t="s">
        <v>275</v>
      </c>
      <c r="L127" s="336"/>
      <c r="M127" s="337"/>
      <c r="N127" s="338" t="s">
        <v>276</v>
      </c>
      <c r="O127" s="339"/>
      <c r="P127" s="340"/>
    </row>
    <row r="128" spans="1:16" s="2" customFormat="1" ht="25.5" customHeight="1" x14ac:dyDescent="0.25">
      <c r="A128" s="99" t="s">
        <v>175</v>
      </c>
      <c r="B128" s="99" t="s">
        <v>206</v>
      </c>
      <c r="C128" s="99" t="s">
        <v>173</v>
      </c>
      <c r="D128" s="99" t="s">
        <v>172</v>
      </c>
      <c r="E128" s="99" t="s">
        <v>205</v>
      </c>
      <c r="F128" s="99" t="s">
        <v>170</v>
      </c>
      <c r="G128" s="36" t="s">
        <v>218</v>
      </c>
      <c r="H128" s="40" t="s">
        <v>209</v>
      </c>
      <c r="I128" s="97" t="s">
        <v>217</v>
      </c>
      <c r="J128" s="91" t="s">
        <v>273</v>
      </c>
      <c r="K128" s="102" t="s">
        <v>209</v>
      </c>
      <c r="L128" s="97" t="s">
        <v>217</v>
      </c>
      <c r="M128" s="91" t="s">
        <v>273</v>
      </c>
      <c r="N128" s="102" t="s">
        <v>209</v>
      </c>
      <c r="O128" s="97" t="s">
        <v>217</v>
      </c>
      <c r="P128" s="91" t="s">
        <v>273</v>
      </c>
    </row>
    <row r="129" spans="1:16" s="2" customFormat="1" x14ac:dyDescent="0.2">
      <c r="A129" s="101">
        <v>1</v>
      </c>
      <c r="B129" s="29" t="s">
        <v>55</v>
      </c>
      <c r="C129" s="30" t="s">
        <v>287</v>
      </c>
      <c r="D129" s="30" t="s">
        <v>11</v>
      </c>
      <c r="E129" s="31">
        <v>6</v>
      </c>
      <c r="F129" s="97"/>
      <c r="G129" s="37">
        <v>6</v>
      </c>
      <c r="H129" s="87"/>
      <c r="I129" s="97" t="str">
        <f t="shared" ref="I129:I133" si="52">IF(H129="A","4",IF(H129="A-","3.5",IF(H129="B+","3.25",IF(H129="B","3",IF(H129="B-","2.75",IF(H129="C+","2.25",IF(H129="C","2",IF(H129="D","1.75",IF(H129="E","0",IF(H129="0","0",IF(H129="","0")))))))))))</f>
        <v>0</v>
      </c>
      <c r="J129" s="127">
        <f>SUM(I129*G129)</f>
        <v>0</v>
      </c>
      <c r="K129" s="218" t="s">
        <v>251</v>
      </c>
      <c r="L129" s="97" t="str">
        <f t="shared" ref="L129:L133" si="53">IF(K129="A","4",IF(K129="A-","3.5",IF(K129="B+","3.25",IF(K129="B","3",IF(K129="B-","2.75",IF(K129="C+","2.25",IF(K129="C","2",IF(K129="D","1.75",IF(K129="E","0",IF(K129="0","0",IF(K129="","0")))))))))))</f>
        <v>4</v>
      </c>
      <c r="M129" s="103">
        <f>SUM(L129*G129)</f>
        <v>24</v>
      </c>
      <c r="N129" s="219" t="s">
        <v>245</v>
      </c>
      <c r="O129" s="97" t="str">
        <f t="shared" ref="O129:O133" si="54">IF(N129="A","4",IF(N129="A-","3.5",IF(N129="B+","3.25",IF(N129="B","3",IF(N129="B-","2.75",IF(N129="C+","2.25",IF(N129="C","2",IF(N129="D","1.75",IF(N129="E","0",IF(N129="0","0",IF(N129="","0")))))))))))</f>
        <v>3</v>
      </c>
      <c r="P129" s="103">
        <f>SUM(O129*G129)</f>
        <v>18</v>
      </c>
    </row>
    <row r="130" spans="1:16" s="2" customFormat="1" x14ac:dyDescent="0.2">
      <c r="A130" s="101"/>
      <c r="B130" s="32"/>
      <c r="C130" s="30"/>
      <c r="D130" s="30"/>
      <c r="E130" s="31"/>
      <c r="F130" s="31"/>
      <c r="G130" s="37"/>
      <c r="H130" s="87"/>
      <c r="I130" s="97" t="str">
        <f t="shared" si="52"/>
        <v>0</v>
      </c>
      <c r="J130" s="103">
        <f t="shared" ref="J130:J133" si="55">SUM(I130*G130)</f>
        <v>0</v>
      </c>
      <c r="K130" s="218"/>
      <c r="L130" s="97" t="str">
        <f t="shared" si="53"/>
        <v>0</v>
      </c>
      <c r="M130" s="103">
        <f t="shared" ref="M130:M133" si="56">SUM(L130*G130)</f>
        <v>0</v>
      </c>
      <c r="N130" s="219"/>
      <c r="O130" s="97" t="str">
        <f t="shared" si="54"/>
        <v>0</v>
      </c>
      <c r="P130" s="103">
        <f t="shared" ref="P130:P133" si="57">SUM(O130*G130)</f>
        <v>0</v>
      </c>
    </row>
    <row r="131" spans="1:16" s="2" customFormat="1" x14ac:dyDescent="0.2">
      <c r="A131" s="101"/>
      <c r="B131" s="32"/>
      <c r="C131" s="30"/>
      <c r="D131" s="30"/>
      <c r="E131" s="31"/>
      <c r="F131" s="31"/>
      <c r="G131" s="37"/>
      <c r="H131" s="87"/>
      <c r="I131" s="97" t="str">
        <f t="shared" si="52"/>
        <v>0</v>
      </c>
      <c r="J131" s="103">
        <f t="shared" si="55"/>
        <v>0</v>
      </c>
      <c r="K131" s="218"/>
      <c r="L131" s="97" t="str">
        <f t="shared" si="53"/>
        <v>0</v>
      </c>
      <c r="M131" s="103">
        <f t="shared" si="56"/>
        <v>0</v>
      </c>
      <c r="N131" s="219"/>
      <c r="O131" s="97" t="str">
        <f t="shared" si="54"/>
        <v>0</v>
      </c>
      <c r="P131" s="103">
        <f t="shared" si="57"/>
        <v>0</v>
      </c>
    </row>
    <row r="132" spans="1:16" s="2" customFormat="1" x14ac:dyDescent="0.2">
      <c r="A132" s="101"/>
      <c r="B132" s="32"/>
      <c r="C132" s="30"/>
      <c r="D132" s="30"/>
      <c r="E132" s="31"/>
      <c r="F132" s="31"/>
      <c r="G132" s="37"/>
      <c r="H132" s="87"/>
      <c r="I132" s="97" t="str">
        <f t="shared" si="52"/>
        <v>0</v>
      </c>
      <c r="J132" s="103">
        <f t="shared" si="55"/>
        <v>0</v>
      </c>
      <c r="K132" s="218"/>
      <c r="L132" s="97" t="str">
        <f t="shared" si="53"/>
        <v>0</v>
      </c>
      <c r="M132" s="103">
        <f t="shared" si="56"/>
        <v>0</v>
      </c>
      <c r="N132" s="219"/>
      <c r="O132" s="97" t="str">
        <f t="shared" si="54"/>
        <v>0</v>
      </c>
      <c r="P132" s="103">
        <f t="shared" si="57"/>
        <v>0</v>
      </c>
    </row>
    <row r="133" spans="1:16" s="2" customFormat="1" x14ac:dyDescent="0.2">
      <c r="A133" s="101"/>
      <c r="B133" s="32"/>
      <c r="C133" s="30"/>
      <c r="D133" s="30"/>
      <c r="E133" s="31"/>
      <c r="F133" s="31"/>
      <c r="G133" s="37"/>
      <c r="H133" s="87"/>
      <c r="I133" s="97" t="str">
        <f t="shared" si="52"/>
        <v>0</v>
      </c>
      <c r="J133" s="103">
        <f t="shared" si="55"/>
        <v>0</v>
      </c>
      <c r="K133" s="218"/>
      <c r="L133" s="97" t="str">
        <f t="shared" si="53"/>
        <v>0</v>
      </c>
      <c r="M133" s="103">
        <f t="shared" si="56"/>
        <v>0</v>
      </c>
      <c r="N133" s="219"/>
      <c r="O133" s="97" t="str">
        <f t="shared" si="54"/>
        <v>0</v>
      </c>
      <c r="P133" s="103">
        <f t="shared" si="57"/>
        <v>0</v>
      </c>
    </row>
    <row r="134" spans="1:16" x14ac:dyDescent="0.2">
      <c r="E134" s="1"/>
      <c r="H134" s="42"/>
      <c r="I134" s="8"/>
      <c r="J134" s="28"/>
      <c r="K134" s="20"/>
      <c r="L134" s="8"/>
      <c r="M134" s="21"/>
      <c r="N134" s="20"/>
      <c r="O134" s="8"/>
      <c r="P134" s="28"/>
    </row>
    <row r="135" spans="1:16" x14ac:dyDescent="0.2">
      <c r="B135" s="3" t="s">
        <v>204</v>
      </c>
      <c r="E135" s="2">
        <f>SUM(E129:E134)</f>
        <v>6</v>
      </c>
      <c r="H135" s="42"/>
      <c r="I135" s="8"/>
      <c r="J135" s="23"/>
      <c r="K135" s="20"/>
      <c r="L135" s="8"/>
      <c r="M135" s="22"/>
      <c r="N135" s="20"/>
      <c r="O135" s="8"/>
      <c r="P135" s="23"/>
    </row>
    <row r="136" spans="1:16" s="2" customFormat="1" x14ac:dyDescent="0.2">
      <c r="A136" s="4"/>
      <c r="B136" s="190" t="s">
        <v>301</v>
      </c>
      <c r="C136" s="26">
        <f>SUM(I136/E135)</f>
        <v>0</v>
      </c>
      <c r="H136" s="42"/>
      <c r="I136" s="192">
        <f>SUM(J129:J129)</f>
        <v>0</v>
      </c>
      <c r="J136" s="22"/>
      <c r="K136" s="20"/>
      <c r="M136" s="22"/>
      <c r="N136" s="20"/>
      <c r="P136" s="22"/>
    </row>
    <row r="137" spans="1:16" s="2" customFormat="1" x14ac:dyDescent="0.2">
      <c r="A137" s="4"/>
      <c r="B137" s="194" t="s">
        <v>300</v>
      </c>
      <c r="C137" s="26">
        <f>SUM(L137/E135)</f>
        <v>4</v>
      </c>
      <c r="G137" s="1"/>
      <c r="H137" s="42"/>
      <c r="I137" s="8"/>
      <c r="J137" s="22"/>
      <c r="K137" s="20"/>
      <c r="L137" s="193">
        <f>SUM(M129:M133)</f>
        <v>24</v>
      </c>
      <c r="M137" s="22"/>
      <c r="N137" s="20"/>
      <c r="O137" s="8"/>
      <c r="P137" s="22"/>
    </row>
    <row r="138" spans="1:16" s="2" customFormat="1" x14ac:dyDescent="0.2">
      <c r="A138" s="4"/>
      <c r="B138" s="191" t="s">
        <v>299</v>
      </c>
      <c r="C138" s="26">
        <f>SUM(O138/E135)</f>
        <v>3</v>
      </c>
      <c r="G138" s="1"/>
      <c r="H138" s="42"/>
      <c r="I138" s="8"/>
      <c r="J138" s="22"/>
      <c r="K138" s="20"/>
      <c r="L138" s="8"/>
      <c r="M138" s="22"/>
      <c r="N138" s="20"/>
      <c r="O138" s="195">
        <f>SUM(P129:P133)</f>
        <v>18</v>
      </c>
      <c r="P138" s="22"/>
    </row>
    <row r="139" spans="1:16" s="2" customFormat="1" x14ac:dyDescent="0.2">
      <c r="A139" s="4"/>
      <c r="B139" s="3"/>
      <c r="C139" s="4"/>
      <c r="H139" s="42"/>
      <c r="I139" s="8"/>
      <c r="J139" s="22"/>
      <c r="K139" s="20"/>
      <c r="L139" s="9"/>
      <c r="M139" s="22"/>
      <c r="N139" s="20"/>
      <c r="O139" s="8"/>
      <c r="P139" s="22"/>
    </row>
    <row r="140" spans="1:16" s="2" customFormat="1" ht="15" x14ac:dyDescent="0.2">
      <c r="A140" s="4"/>
      <c r="B140" s="3"/>
      <c r="C140" s="4"/>
      <c r="H140" s="341" t="s">
        <v>253</v>
      </c>
      <c r="I140" s="342"/>
      <c r="J140" s="103">
        <f>SUM(J6:J129)</f>
        <v>250.5</v>
      </c>
      <c r="K140" s="341" t="s">
        <v>253</v>
      </c>
      <c r="L140" s="342"/>
      <c r="M140" s="103">
        <f>SUM(M6:M129)</f>
        <v>492.5</v>
      </c>
      <c r="N140" s="341" t="s">
        <v>253</v>
      </c>
      <c r="O140" s="342"/>
      <c r="P140" s="103">
        <f>SUM(P6:P129)</f>
        <v>473.25</v>
      </c>
    </row>
    <row r="141" spans="1:16" s="2" customFormat="1" ht="15" x14ac:dyDescent="0.2">
      <c r="A141" s="4"/>
      <c r="B141" s="3" t="s">
        <v>284</v>
      </c>
      <c r="C141" s="4"/>
      <c r="G141" s="2">
        <f>SUM(G6:G129)</f>
        <v>148</v>
      </c>
      <c r="H141" s="343" t="s">
        <v>252</v>
      </c>
      <c r="I141" s="344"/>
      <c r="J141" s="38">
        <f>SUM(J140/G141)</f>
        <v>1.6925675675675675</v>
      </c>
      <c r="K141" s="343" t="s">
        <v>252</v>
      </c>
      <c r="L141" s="344"/>
      <c r="M141" s="38">
        <f>SUM(M140/G141)</f>
        <v>3.3277027027027026</v>
      </c>
      <c r="N141" s="343" t="s">
        <v>252</v>
      </c>
      <c r="O141" s="344"/>
      <c r="P141" s="38">
        <f>SUM(P140/G141)</f>
        <v>3.1976351351351351</v>
      </c>
    </row>
    <row r="143" spans="1:16" x14ac:dyDescent="0.2">
      <c r="A143" s="1"/>
      <c r="B143" s="1"/>
    </row>
    <row r="144" spans="1:16" s="4" customFormat="1" x14ac:dyDescent="0.2">
      <c r="A144" s="89"/>
      <c r="B144" s="3" t="s">
        <v>321</v>
      </c>
      <c r="D144" s="2"/>
      <c r="E144" s="2"/>
      <c r="F144" s="2"/>
      <c r="G144" s="2"/>
      <c r="H144" s="39"/>
      <c r="I144" s="2"/>
      <c r="J144" s="1"/>
      <c r="K144" s="2"/>
      <c r="L144" s="2"/>
      <c r="M144" s="2"/>
      <c r="N144" s="2"/>
      <c r="O144" s="2"/>
      <c r="P144" s="2"/>
    </row>
    <row r="145" spans="1:16" s="4" customFormat="1" x14ac:dyDescent="0.2">
      <c r="A145" s="90"/>
      <c r="B145" s="3" t="s">
        <v>322</v>
      </c>
      <c r="D145" s="2"/>
      <c r="E145" s="2"/>
      <c r="F145" s="2"/>
      <c r="G145" s="2"/>
      <c r="H145" s="39"/>
      <c r="I145" s="2"/>
      <c r="J145" s="1"/>
      <c r="K145" s="2"/>
      <c r="L145" s="2"/>
      <c r="M145" s="2"/>
      <c r="N145" s="2"/>
      <c r="O145" s="2"/>
      <c r="P145" s="2"/>
    </row>
    <row r="146" spans="1:16" x14ac:dyDescent="0.2">
      <c r="A146" s="213"/>
      <c r="B146" s="3" t="s">
        <v>320</v>
      </c>
    </row>
    <row r="148" spans="1:16" x14ac:dyDescent="0.2">
      <c r="B148" s="240" t="s">
        <v>361</v>
      </c>
    </row>
    <row r="149" spans="1:16" x14ac:dyDescent="0.2">
      <c r="A149" s="4">
        <v>1</v>
      </c>
      <c r="B149" s="1" t="s">
        <v>358</v>
      </c>
    </row>
    <row r="150" spans="1:16" x14ac:dyDescent="0.2">
      <c r="A150" s="4">
        <v>2</v>
      </c>
      <c r="B150" s="1" t="s">
        <v>362</v>
      </c>
    </row>
    <row r="151" spans="1:16" x14ac:dyDescent="0.2">
      <c r="A151" s="4">
        <v>3</v>
      </c>
      <c r="B151" s="3" t="s">
        <v>355</v>
      </c>
    </row>
    <row r="152" spans="1:16" x14ac:dyDescent="0.2">
      <c r="A152" s="4">
        <v>4</v>
      </c>
      <c r="B152" s="1" t="s">
        <v>363</v>
      </c>
    </row>
    <row r="153" spans="1:16" x14ac:dyDescent="0.2">
      <c r="A153" s="4">
        <v>5</v>
      </c>
      <c r="B153" s="1" t="s">
        <v>364</v>
      </c>
    </row>
    <row r="154" spans="1:16" x14ac:dyDescent="0.2">
      <c r="A154" s="4">
        <v>6</v>
      </c>
      <c r="B154" s="1" t="s">
        <v>365</v>
      </c>
    </row>
    <row r="155" spans="1:16" x14ac:dyDescent="0.2">
      <c r="A155" s="4">
        <v>7</v>
      </c>
      <c r="B155" s="1" t="s">
        <v>359</v>
      </c>
    </row>
    <row r="156" spans="1:16" x14ac:dyDescent="0.2">
      <c r="A156" s="4">
        <v>8</v>
      </c>
      <c r="B156" s="1" t="s">
        <v>360</v>
      </c>
    </row>
    <row r="157" spans="1:16" x14ac:dyDescent="0.2">
      <c r="A157" s="4">
        <v>9</v>
      </c>
      <c r="B157" s="3" t="s">
        <v>357</v>
      </c>
    </row>
  </sheetData>
  <mergeCells count="38">
    <mergeCell ref="H140:I140"/>
    <mergeCell ref="K140:L140"/>
    <mergeCell ref="N140:O140"/>
    <mergeCell ref="H141:I141"/>
    <mergeCell ref="K141:L141"/>
    <mergeCell ref="N141:O141"/>
    <mergeCell ref="A111:G111"/>
    <mergeCell ref="H111:J111"/>
    <mergeCell ref="K111:M111"/>
    <mergeCell ref="N111:P111"/>
    <mergeCell ref="A127:G127"/>
    <mergeCell ref="H127:J127"/>
    <mergeCell ref="K127:M127"/>
    <mergeCell ref="N127:P127"/>
    <mergeCell ref="A75:G75"/>
    <mergeCell ref="H75:J75"/>
    <mergeCell ref="K75:M75"/>
    <mergeCell ref="N75:P75"/>
    <mergeCell ref="A93:G93"/>
    <mergeCell ref="H93:J93"/>
    <mergeCell ref="K93:M93"/>
    <mergeCell ref="N93:P93"/>
    <mergeCell ref="A40:G40"/>
    <mergeCell ref="H40:J40"/>
    <mergeCell ref="K40:M40"/>
    <mergeCell ref="N40:P40"/>
    <mergeCell ref="A58:G58"/>
    <mergeCell ref="H58:J58"/>
    <mergeCell ref="K58:M58"/>
    <mergeCell ref="N58:P58"/>
    <mergeCell ref="A4:G4"/>
    <mergeCell ref="H4:J4"/>
    <mergeCell ref="K4:M4"/>
    <mergeCell ref="N4:P4"/>
    <mergeCell ref="A22:G22"/>
    <mergeCell ref="H22:J22"/>
    <mergeCell ref="K22:M22"/>
    <mergeCell ref="N22:P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2"/>
  <sheetViews>
    <sheetView topLeftCell="A97" zoomScale="130" zoomScaleNormal="130" workbookViewId="0">
      <selection activeCell="I19" sqref="I19"/>
    </sheetView>
  </sheetViews>
  <sheetFormatPr defaultRowHeight="12.75" x14ac:dyDescent="0.2"/>
  <cols>
    <col min="1" max="1" width="5" style="4" customWidth="1"/>
    <col min="2" max="2" width="36.5703125" style="3" customWidth="1"/>
    <col min="3" max="3" width="9.140625" style="4"/>
    <col min="4" max="4" width="6.85546875" style="2" customWidth="1"/>
    <col min="5" max="5" width="5.85546875" style="2" customWidth="1"/>
    <col min="6" max="6" width="9.140625" style="2"/>
    <col min="7" max="7" width="13.85546875" style="2" customWidth="1"/>
    <col min="8" max="8" width="6.7109375" style="39" customWidth="1"/>
    <col min="9" max="9" width="8.28515625" style="2" customWidth="1"/>
    <col min="10" max="10" width="11.5703125" style="1" customWidth="1"/>
    <col min="11" max="11" width="6.7109375" style="2" customWidth="1"/>
    <col min="12" max="12" width="8.28515625" style="2" customWidth="1"/>
    <col min="13" max="13" width="11.5703125" style="2" customWidth="1"/>
    <col min="14" max="14" width="6.7109375" style="2" customWidth="1"/>
    <col min="15" max="15" width="8.28515625" style="2" customWidth="1"/>
    <col min="16" max="16" width="11.5703125" style="2" customWidth="1"/>
    <col min="17" max="17" width="15.5703125" style="1" customWidth="1"/>
    <col min="18" max="16384" width="9.140625" style="1"/>
  </cols>
  <sheetData>
    <row r="2" spans="1:16" ht="17.25" x14ac:dyDescent="0.2">
      <c r="B2" s="240" t="s">
        <v>312</v>
      </c>
      <c r="G2" s="202"/>
    </row>
    <row r="3" spans="1:16" ht="13.5" thickBot="1" x14ac:dyDescent="0.25"/>
    <row r="4" spans="1:16" ht="15" customHeight="1" thickTop="1" x14ac:dyDescent="0.2">
      <c r="A4" s="345" t="s">
        <v>356</v>
      </c>
      <c r="B4" s="345"/>
      <c r="C4" s="345"/>
      <c r="D4" s="345"/>
      <c r="E4" s="345"/>
      <c r="F4" s="345"/>
      <c r="G4" s="346"/>
      <c r="H4" s="352" t="s">
        <v>255</v>
      </c>
      <c r="I4" s="352"/>
      <c r="J4" s="352"/>
      <c r="K4" s="354" t="s">
        <v>275</v>
      </c>
      <c r="L4" s="354"/>
      <c r="M4" s="354"/>
      <c r="N4" s="356" t="s">
        <v>276</v>
      </c>
      <c r="O4" s="356"/>
      <c r="P4" s="356"/>
    </row>
    <row r="5" spans="1:16" x14ac:dyDescent="0.2">
      <c r="A5" s="347"/>
      <c r="B5" s="347"/>
      <c r="C5" s="347"/>
      <c r="D5" s="347"/>
      <c r="E5" s="347"/>
      <c r="F5" s="347"/>
      <c r="G5" s="348"/>
      <c r="H5" s="353"/>
      <c r="I5" s="353"/>
      <c r="J5" s="353"/>
      <c r="K5" s="355"/>
      <c r="L5" s="355"/>
      <c r="M5" s="355"/>
      <c r="N5" s="357"/>
      <c r="O5" s="357"/>
      <c r="P5" s="357"/>
    </row>
    <row r="6" spans="1:16" ht="25.5" customHeight="1" x14ac:dyDescent="0.2">
      <c r="A6" s="243" t="s">
        <v>175</v>
      </c>
      <c r="B6" s="243" t="s">
        <v>206</v>
      </c>
      <c r="C6" s="243" t="s">
        <v>173</v>
      </c>
      <c r="D6" s="243" t="s">
        <v>172</v>
      </c>
      <c r="E6" s="243" t="s">
        <v>205</v>
      </c>
      <c r="F6" s="243" t="s">
        <v>170</v>
      </c>
      <c r="G6" s="36" t="s">
        <v>218</v>
      </c>
      <c r="H6" s="270" t="s">
        <v>209</v>
      </c>
      <c r="I6" s="244" t="s">
        <v>217</v>
      </c>
      <c r="J6" s="271" t="s">
        <v>273</v>
      </c>
      <c r="K6" s="272" t="s">
        <v>209</v>
      </c>
      <c r="L6" s="244" t="s">
        <v>217</v>
      </c>
      <c r="M6" s="271" t="s">
        <v>273</v>
      </c>
      <c r="N6" s="272" t="s">
        <v>209</v>
      </c>
      <c r="O6" s="244" t="s">
        <v>217</v>
      </c>
      <c r="P6" s="271" t="s">
        <v>273</v>
      </c>
    </row>
    <row r="7" spans="1:16" x14ac:dyDescent="0.2">
      <c r="A7" s="110">
        <v>1</v>
      </c>
      <c r="B7" s="214" t="s">
        <v>242</v>
      </c>
      <c r="C7" s="110" t="s">
        <v>167</v>
      </c>
      <c r="D7" s="126" t="s">
        <v>11</v>
      </c>
      <c r="E7" s="75">
        <v>3</v>
      </c>
      <c r="F7" s="126"/>
      <c r="G7" s="111">
        <v>3</v>
      </c>
      <c r="H7" s="87"/>
      <c r="I7" s="126" t="str">
        <f>IF(H7="A","4",IF(H7="A-","3.5",IF(H7="B+","3.25",IF(H7="B","3",IF(H7="B-","2.75",IF(H7="C+","2.25",IF(H7="C","2",IF(H7="D","1.75",IF(H7="E","0",IF(H7="0","0",IF(H7="","0")))))))))))</f>
        <v>0</v>
      </c>
      <c r="J7" s="127">
        <f t="shared" ref="J7:J16" si="0">SUM(I7*G7)</f>
        <v>0</v>
      </c>
      <c r="K7" s="87"/>
      <c r="L7" s="126" t="str">
        <f t="shared" ref="L7:L16" si="1">IF(K7="A","4",IF(K7="A-","3.5",IF(K7="B+","3.25",IF(K7="B","3",IF(K7="B-","2.75",IF(K7="C+","2.25",IF(K7="C","2",IF(K7="D","1.75",IF(K7="E","0",IF(K7="0","0",IF(K7="","0")))))))))))</f>
        <v>0</v>
      </c>
      <c r="M7" s="127">
        <f>SUM(L7*G7)</f>
        <v>0</v>
      </c>
      <c r="N7" s="87"/>
      <c r="O7" s="126" t="str">
        <f t="shared" ref="O7:O16" si="2">IF(N7="A","4",IF(N7="A-","3.5",IF(N7="B+","3.25",IF(N7="B","3",IF(N7="B-","2.75",IF(N7="C+","2.25",IF(N7="C","2",IF(N7="D","1.75",IF(N7="E","0",IF(N7="0","0",IF(N7="","0")))))))))))</f>
        <v>0</v>
      </c>
      <c r="P7" s="127">
        <f>SUM(O7*G7)</f>
        <v>0</v>
      </c>
    </row>
    <row r="8" spans="1:16" x14ac:dyDescent="0.2">
      <c r="A8" s="110">
        <v>2</v>
      </c>
      <c r="B8" s="214" t="s">
        <v>158</v>
      </c>
      <c r="C8" s="110" t="s">
        <v>249</v>
      </c>
      <c r="D8" s="126" t="s">
        <v>11</v>
      </c>
      <c r="E8" s="126">
        <v>3</v>
      </c>
      <c r="F8" s="126"/>
      <c r="G8" s="111">
        <v>3</v>
      </c>
      <c r="H8" s="87"/>
      <c r="I8" s="126" t="str">
        <f>IF(H8="A","4",IF(H8="A-","3.5",IF(H8="B+","3.25",IF(H8="B","3",IF(H8="B-","2.75",IF(H8="C+","2.25",IF(H8="C","2",IF(H8="D","1.75",IF(H8="E","0",IF(H8="0","0",IF(H8="","0")))))))))))</f>
        <v>0</v>
      </c>
      <c r="J8" s="127">
        <f>SUM(I8*G8)</f>
        <v>0</v>
      </c>
      <c r="K8" s="87"/>
      <c r="L8" s="126" t="str">
        <f>IF(K8="A","4",IF(K8="A-","3.5",IF(K8="B+","3.25",IF(K8="B","3",IF(K8="B-","2.75",IF(K8="C+","2.25",IF(K8="C","2",IF(K8="D","1.75",IF(K8="E","0",IF(K8="0","0",IF(K8="","0")))))))))))</f>
        <v>0</v>
      </c>
      <c r="M8" s="127">
        <f>SUM(L8*G8)</f>
        <v>0</v>
      </c>
      <c r="N8" s="87"/>
      <c r="O8" s="126" t="str">
        <f>IF(N8="A","4",IF(N8="A-","3.5",IF(N8="B+","3.25",IF(N8="B","3",IF(N8="B-","2.75",IF(N8="C+","2.25",IF(N8="C","2",IF(N8="D","1.75",IF(N8="E","0",IF(N8="0","0",IF(N8="","0")))))))))))</f>
        <v>0</v>
      </c>
      <c r="P8" s="127">
        <f>SUM(O8*G8)</f>
        <v>0</v>
      </c>
    </row>
    <row r="9" spans="1:16" x14ac:dyDescent="0.2">
      <c r="A9" s="110">
        <v>3</v>
      </c>
      <c r="B9" s="214" t="s">
        <v>203</v>
      </c>
      <c r="C9" s="73" t="s">
        <v>150</v>
      </c>
      <c r="D9" s="126" t="s">
        <v>11</v>
      </c>
      <c r="E9" s="126">
        <v>2</v>
      </c>
      <c r="F9" s="126"/>
      <c r="G9" s="111">
        <v>2</v>
      </c>
      <c r="H9" s="87"/>
      <c r="I9" s="126" t="str">
        <f t="shared" ref="I9:I16" si="3">IF(H9="A","4",IF(H9="A-","3.5",IF(H9="B+","3.25",IF(H9="B","3",IF(H9="B-","2.75",IF(H9="C+","2.25",IF(H9="C","2",IF(H9="D","1.75",IF(H9="E","0",IF(H9="0","0",IF(H9="","0")))))))))))</f>
        <v>0</v>
      </c>
      <c r="J9" s="127">
        <f t="shared" si="0"/>
        <v>0</v>
      </c>
      <c r="K9" s="87"/>
      <c r="L9" s="126" t="str">
        <f t="shared" si="1"/>
        <v>0</v>
      </c>
      <c r="M9" s="127">
        <f t="shared" ref="M9:M16" si="4">SUM(L9*G9)</f>
        <v>0</v>
      </c>
      <c r="N9" s="87"/>
      <c r="O9" s="126" t="str">
        <f t="shared" si="2"/>
        <v>0</v>
      </c>
      <c r="P9" s="127">
        <f t="shared" ref="P9:P16" si="5">SUM(O9*G9)</f>
        <v>0</v>
      </c>
    </row>
    <row r="10" spans="1:16" x14ac:dyDescent="0.2">
      <c r="A10" s="110">
        <v>4</v>
      </c>
      <c r="B10" s="214" t="s">
        <v>149</v>
      </c>
      <c r="C10" s="73" t="s">
        <v>148</v>
      </c>
      <c r="D10" s="126" t="s">
        <v>11</v>
      </c>
      <c r="E10" s="126">
        <v>2</v>
      </c>
      <c r="F10" s="126"/>
      <c r="G10" s="111">
        <v>2</v>
      </c>
      <c r="H10" s="87"/>
      <c r="I10" s="126" t="str">
        <f t="shared" si="3"/>
        <v>0</v>
      </c>
      <c r="J10" s="127">
        <f t="shared" si="0"/>
        <v>0</v>
      </c>
      <c r="K10" s="87"/>
      <c r="L10" s="126" t="str">
        <f t="shared" si="1"/>
        <v>0</v>
      </c>
      <c r="M10" s="127">
        <f t="shared" si="4"/>
        <v>0</v>
      </c>
      <c r="N10" s="87"/>
      <c r="O10" s="126" t="str">
        <f t="shared" si="2"/>
        <v>0</v>
      </c>
      <c r="P10" s="127">
        <f t="shared" si="5"/>
        <v>0</v>
      </c>
    </row>
    <row r="11" spans="1:16" x14ac:dyDescent="0.2">
      <c r="A11" s="110">
        <v>5</v>
      </c>
      <c r="B11" s="214" t="s">
        <v>147</v>
      </c>
      <c r="C11" s="73" t="s">
        <v>146</v>
      </c>
      <c r="D11" s="126" t="s">
        <v>11</v>
      </c>
      <c r="E11" s="75">
        <v>3</v>
      </c>
      <c r="F11" s="126"/>
      <c r="G11" s="111">
        <v>3</v>
      </c>
      <c r="H11" s="87"/>
      <c r="I11" s="126" t="str">
        <f t="shared" si="3"/>
        <v>0</v>
      </c>
      <c r="J11" s="127">
        <f t="shared" si="0"/>
        <v>0</v>
      </c>
      <c r="K11" s="87"/>
      <c r="L11" s="126" t="str">
        <f t="shared" si="1"/>
        <v>0</v>
      </c>
      <c r="M11" s="127">
        <f t="shared" si="4"/>
        <v>0</v>
      </c>
      <c r="N11" s="87"/>
      <c r="O11" s="126" t="str">
        <f t="shared" si="2"/>
        <v>0</v>
      </c>
      <c r="P11" s="127">
        <f t="shared" si="5"/>
        <v>0</v>
      </c>
    </row>
    <row r="12" spans="1:16" x14ac:dyDescent="0.2">
      <c r="A12" s="110">
        <v>6</v>
      </c>
      <c r="B12" s="34" t="s">
        <v>124</v>
      </c>
      <c r="C12" s="73" t="s">
        <v>123</v>
      </c>
      <c r="D12" s="126" t="s">
        <v>11</v>
      </c>
      <c r="E12" s="74">
        <v>2</v>
      </c>
      <c r="F12" s="126"/>
      <c r="G12" s="111">
        <v>2</v>
      </c>
      <c r="H12" s="87"/>
      <c r="I12" s="126" t="str">
        <f t="shared" si="3"/>
        <v>0</v>
      </c>
      <c r="J12" s="127">
        <f t="shared" si="0"/>
        <v>0</v>
      </c>
      <c r="K12" s="87"/>
      <c r="L12" s="126" t="str">
        <f t="shared" si="1"/>
        <v>0</v>
      </c>
      <c r="M12" s="127">
        <f t="shared" si="4"/>
        <v>0</v>
      </c>
      <c r="N12" s="87"/>
      <c r="O12" s="126" t="str">
        <f t="shared" si="2"/>
        <v>0</v>
      </c>
      <c r="P12" s="127">
        <f t="shared" si="5"/>
        <v>0</v>
      </c>
    </row>
    <row r="13" spans="1:16" x14ac:dyDescent="0.2">
      <c r="A13" s="110">
        <v>7</v>
      </c>
      <c r="B13" s="34" t="s">
        <v>118</v>
      </c>
      <c r="C13" s="73" t="s">
        <v>117</v>
      </c>
      <c r="D13" s="126" t="s">
        <v>11</v>
      </c>
      <c r="E13" s="74">
        <v>2</v>
      </c>
      <c r="F13" s="126"/>
      <c r="G13" s="111">
        <v>2</v>
      </c>
      <c r="H13" s="87"/>
      <c r="I13" s="126" t="str">
        <f t="shared" si="3"/>
        <v>0</v>
      </c>
      <c r="J13" s="127">
        <f t="shared" si="0"/>
        <v>0</v>
      </c>
      <c r="K13" s="87"/>
      <c r="L13" s="126" t="str">
        <f t="shared" si="1"/>
        <v>0</v>
      </c>
      <c r="M13" s="127">
        <f t="shared" si="4"/>
        <v>0</v>
      </c>
      <c r="N13" s="87"/>
      <c r="O13" s="126" t="str">
        <f t="shared" si="2"/>
        <v>0</v>
      </c>
      <c r="P13" s="127">
        <f t="shared" si="5"/>
        <v>0</v>
      </c>
    </row>
    <row r="14" spans="1:16" x14ac:dyDescent="0.2">
      <c r="A14" s="110">
        <v>8</v>
      </c>
      <c r="B14" s="34" t="s">
        <v>112</v>
      </c>
      <c r="C14" s="73" t="s">
        <v>111</v>
      </c>
      <c r="D14" s="126" t="s">
        <v>11</v>
      </c>
      <c r="E14" s="74">
        <v>2</v>
      </c>
      <c r="F14" s="126"/>
      <c r="G14" s="111">
        <v>2</v>
      </c>
      <c r="H14" s="87"/>
      <c r="I14" s="126" t="str">
        <f t="shared" si="3"/>
        <v>0</v>
      </c>
      <c r="J14" s="127">
        <f t="shared" si="0"/>
        <v>0</v>
      </c>
      <c r="K14" s="87"/>
      <c r="L14" s="126" t="str">
        <f t="shared" si="1"/>
        <v>0</v>
      </c>
      <c r="M14" s="127">
        <f t="shared" si="4"/>
        <v>0</v>
      </c>
      <c r="N14" s="87"/>
      <c r="O14" s="126" t="str">
        <f t="shared" si="2"/>
        <v>0</v>
      </c>
      <c r="P14" s="127">
        <f t="shared" si="5"/>
        <v>0</v>
      </c>
    </row>
    <row r="15" spans="1:16" x14ac:dyDescent="0.2">
      <c r="A15" s="110">
        <v>9</v>
      </c>
      <c r="B15" s="34" t="s">
        <v>107</v>
      </c>
      <c r="C15" s="73" t="s">
        <v>106</v>
      </c>
      <c r="D15" s="126" t="s">
        <v>11</v>
      </c>
      <c r="E15" s="74">
        <v>2</v>
      </c>
      <c r="F15" s="126"/>
      <c r="G15" s="113">
        <v>2</v>
      </c>
      <c r="H15" s="87"/>
      <c r="I15" s="126" t="str">
        <f t="shared" si="3"/>
        <v>0</v>
      </c>
      <c r="J15" s="127">
        <f t="shared" si="0"/>
        <v>0</v>
      </c>
      <c r="K15" s="87"/>
      <c r="L15" s="126" t="str">
        <f t="shared" si="1"/>
        <v>0</v>
      </c>
      <c r="M15" s="127">
        <f t="shared" si="4"/>
        <v>0</v>
      </c>
      <c r="N15" s="87"/>
      <c r="O15" s="126" t="str">
        <f t="shared" si="2"/>
        <v>0</v>
      </c>
      <c r="P15" s="127">
        <f t="shared" si="5"/>
        <v>0</v>
      </c>
    </row>
    <row r="16" spans="1:16" x14ac:dyDescent="0.2">
      <c r="A16" s="110">
        <v>10</v>
      </c>
      <c r="B16" s="34" t="s">
        <v>101</v>
      </c>
      <c r="C16" s="73" t="s">
        <v>100</v>
      </c>
      <c r="D16" s="126" t="s">
        <v>11</v>
      </c>
      <c r="E16" s="74">
        <v>2</v>
      </c>
      <c r="F16" s="126"/>
      <c r="G16" s="111">
        <v>2</v>
      </c>
      <c r="H16" s="87"/>
      <c r="I16" s="126" t="str">
        <f t="shared" si="3"/>
        <v>0</v>
      </c>
      <c r="J16" s="127">
        <f t="shared" si="0"/>
        <v>0</v>
      </c>
      <c r="K16" s="87"/>
      <c r="L16" s="126" t="str">
        <f t="shared" si="1"/>
        <v>0</v>
      </c>
      <c r="M16" s="127">
        <f t="shared" si="4"/>
        <v>0</v>
      </c>
      <c r="N16" s="87"/>
      <c r="O16" s="126" t="str">
        <f t="shared" si="2"/>
        <v>0</v>
      </c>
      <c r="P16" s="127">
        <f t="shared" si="5"/>
        <v>0</v>
      </c>
    </row>
    <row r="17" spans="1:16" s="2" customFormat="1" x14ac:dyDescent="0.2">
      <c r="A17" s="4"/>
      <c r="C17" s="4"/>
      <c r="G17" s="4"/>
      <c r="H17" s="41"/>
      <c r="I17" s="92"/>
      <c r="J17" s="21"/>
      <c r="K17" s="19"/>
      <c r="L17" s="92"/>
      <c r="M17" s="21"/>
      <c r="N17" s="19"/>
      <c r="O17" s="92"/>
      <c r="P17" s="21"/>
    </row>
    <row r="18" spans="1:16" s="2" customFormat="1" x14ac:dyDescent="0.2">
      <c r="A18" s="4"/>
      <c r="B18" s="3" t="s">
        <v>204</v>
      </c>
      <c r="E18" s="283">
        <f>SUM(G7:G16)</f>
        <v>23</v>
      </c>
      <c r="G18" s="4"/>
      <c r="H18" s="42"/>
      <c r="J18" s="22"/>
      <c r="K18" s="20"/>
      <c r="L18" s="8"/>
      <c r="M18" s="22"/>
      <c r="N18" s="20"/>
      <c r="O18" s="8"/>
      <c r="P18" s="22"/>
    </row>
    <row r="19" spans="1:16" s="2" customFormat="1" x14ac:dyDescent="0.2">
      <c r="A19" s="4"/>
      <c r="B19" s="190" t="s">
        <v>292</v>
      </c>
      <c r="C19" s="26">
        <f>SUM(I19/E18)</f>
        <v>0</v>
      </c>
      <c r="G19" s="1"/>
      <c r="H19" s="42"/>
      <c r="I19" s="282">
        <f>SUM(J7:J16)</f>
        <v>0</v>
      </c>
      <c r="J19" s="22"/>
      <c r="K19" s="20"/>
      <c r="M19" s="22"/>
      <c r="N19" s="20"/>
      <c r="P19" s="22"/>
    </row>
    <row r="20" spans="1:16" s="2" customFormat="1" x14ac:dyDescent="0.2">
      <c r="A20" s="4"/>
      <c r="B20" s="194" t="s">
        <v>300</v>
      </c>
      <c r="C20" s="26">
        <f>SUM(L20/E18)</f>
        <v>0</v>
      </c>
      <c r="G20" s="1"/>
      <c r="H20" s="42"/>
      <c r="I20" s="8"/>
      <c r="J20" s="22"/>
      <c r="K20" s="20"/>
      <c r="L20" s="193">
        <f>SUM(M7:M16)</f>
        <v>0</v>
      </c>
      <c r="M20" s="22"/>
      <c r="N20" s="20"/>
      <c r="O20" s="8"/>
      <c r="P20" s="22"/>
    </row>
    <row r="21" spans="1:16" s="2" customFormat="1" x14ac:dyDescent="0.2">
      <c r="A21" s="4"/>
      <c r="B21" s="191" t="s">
        <v>299</v>
      </c>
      <c r="C21" s="26">
        <f>SUM(O21/E18)</f>
        <v>0</v>
      </c>
      <c r="G21" s="1"/>
      <c r="H21" s="42"/>
      <c r="I21" s="8"/>
      <c r="J21" s="22"/>
      <c r="K21" s="20"/>
      <c r="L21" s="8"/>
      <c r="M21" s="22"/>
      <c r="N21" s="20"/>
      <c r="O21" s="195">
        <f>SUM(P7:P16)</f>
        <v>0</v>
      </c>
      <c r="P21" s="22"/>
    </row>
    <row r="22" spans="1:16" x14ac:dyDescent="0.2">
      <c r="H22" s="273"/>
      <c r="I22" s="18"/>
      <c r="J22" s="281"/>
      <c r="K22" s="275"/>
      <c r="L22" s="18"/>
      <c r="M22" s="274"/>
      <c r="N22" s="275"/>
      <c r="O22" s="18"/>
      <c r="P22" s="274"/>
    </row>
    <row r="23" spans="1:16" x14ac:dyDescent="0.2">
      <c r="A23" s="345" t="s">
        <v>385</v>
      </c>
      <c r="B23" s="345"/>
      <c r="C23" s="345"/>
      <c r="D23" s="345"/>
      <c r="E23" s="345"/>
      <c r="F23" s="345"/>
      <c r="G23" s="346"/>
      <c r="H23" s="349" t="s">
        <v>255</v>
      </c>
      <c r="I23" s="349"/>
      <c r="J23" s="349"/>
      <c r="K23" s="350" t="s">
        <v>275</v>
      </c>
      <c r="L23" s="350"/>
      <c r="M23" s="350"/>
      <c r="N23" s="351" t="s">
        <v>276</v>
      </c>
      <c r="O23" s="351"/>
      <c r="P23" s="351"/>
    </row>
    <row r="24" spans="1:16" s="2" customFormat="1" x14ac:dyDescent="0.25">
      <c r="A24" s="347"/>
      <c r="B24" s="347"/>
      <c r="C24" s="347"/>
      <c r="D24" s="347"/>
      <c r="E24" s="347"/>
      <c r="F24" s="347"/>
      <c r="G24" s="348"/>
      <c r="H24" s="349"/>
      <c r="I24" s="349"/>
      <c r="J24" s="349"/>
      <c r="K24" s="350"/>
      <c r="L24" s="350"/>
      <c r="M24" s="350"/>
      <c r="N24" s="351"/>
      <c r="O24" s="351"/>
      <c r="P24" s="351"/>
    </row>
    <row r="25" spans="1:16" ht="26.25" customHeight="1" x14ac:dyDescent="0.2">
      <c r="A25" s="243" t="s">
        <v>175</v>
      </c>
      <c r="B25" s="243" t="s">
        <v>206</v>
      </c>
      <c r="C25" s="243" t="s">
        <v>173</v>
      </c>
      <c r="D25" s="243" t="s">
        <v>172</v>
      </c>
      <c r="E25" s="243" t="s">
        <v>205</v>
      </c>
      <c r="F25" s="243" t="s">
        <v>170</v>
      </c>
      <c r="G25" s="36" t="s">
        <v>218</v>
      </c>
      <c r="H25" s="40" t="s">
        <v>209</v>
      </c>
      <c r="I25" s="246" t="s">
        <v>217</v>
      </c>
      <c r="J25" s="91" t="s">
        <v>273</v>
      </c>
      <c r="K25" s="247"/>
      <c r="L25" s="246" t="s">
        <v>217</v>
      </c>
      <c r="M25" s="91" t="s">
        <v>273</v>
      </c>
      <c r="N25" s="247" t="s">
        <v>209</v>
      </c>
      <c r="O25" s="246" t="s">
        <v>217</v>
      </c>
      <c r="P25" s="91" t="s">
        <v>273</v>
      </c>
    </row>
    <row r="26" spans="1:16" s="2" customFormat="1" x14ac:dyDescent="0.2">
      <c r="A26" s="101">
        <v>1</v>
      </c>
      <c r="B26" s="32" t="s">
        <v>156</v>
      </c>
      <c r="C26" s="30" t="s">
        <v>155</v>
      </c>
      <c r="D26" s="30" t="s">
        <v>11</v>
      </c>
      <c r="E26" s="31">
        <v>3</v>
      </c>
      <c r="F26" s="246"/>
      <c r="G26" s="37">
        <v>3</v>
      </c>
      <c r="H26" s="87"/>
      <c r="I26" s="246" t="str">
        <f>IF(H26="A","4",IF(H26="A-","3.5",IF(H26="B+","3.25",IF(H26="B","3",IF(H26="B-","2.75",IF(H26="C+","2.25",IF(H26="C","2",IF(H26="D","1.75",IF(H26="E","0",IF(H26="0","0",IF(H26="","0")))))))))))</f>
        <v>0</v>
      </c>
      <c r="J26" s="103">
        <f t="shared" ref="J26:J35" si="6">SUM(I26*G26)</f>
        <v>0</v>
      </c>
      <c r="K26" s="215"/>
      <c r="L26" s="246" t="str">
        <f t="shared" ref="L26:L35" si="7">IF(K26="A","4",IF(K26="A-","3.5",IF(K26="B+","3.25",IF(K26="B","3",IF(K26="B-","2.75",IF(K26="C+","2.25",IF(K26="C","2",IF(K26="D","1.75",IF(K26="E","0",IF(K26="0","0",IF(K26="","0")))))))))))</f>
        <v>0</v>
      </c>
      <c r="M26" s="103">
        <f>SUM(L26*G26)</f>
        <v>0</v>
      </c>
      <c r="N26" s="216"/>
      <c r="O26" s="246" t="str">
        <f t="shared" ref="O26:O35" si="8">IF(N26="A","4",IF(N26="A-","3.5",IF(N26="B+","3.25",IF(N26="B","3",IF(N26="B-","2.75",IF(N26="C+","2.25",IF(N26="C","2",IF(N26="D","1.75",IF(N26="E","0",IF(N26="0","0",IF(N26="","0")))))))))))</f>
        <v>0</v>
      </c>
      <c r="P26" s="103">
        <f>SUM(O26*G26)</f>
        <v>0</v>
      </c>
    </row>
    <row r="27" spans="1:16" s="2" customFormat="1" x14ac:dyDescent="0.2">
      <c r="A27" s="101">
        <v>2</v>
      </c>
      <c r="B27" s="32" t="s">
        <v>143</v>
      </c>
      <c r="C27" s="30" t="s">
        <v>142</v>
      </c>
      <c r="D27" s="30" t="s">
        <v>11</v>
      </c>
      <c r="E27" s="31">
        <v>2</v>
      </c>
      <c r="F27" s="246"/>
      <c r="G27" s="37">
        <v>2</v>
      </c>
      <c r="H27" s="87"/>
      <c r="I27" s="246" t="str">
        <f t="shared" ref="I27:I35" si="9">IF(H27="A","4",IF(H27="A-","3.5",IF(H27="B+","3.25",IF(H27="B","3",IF(H27="B-","2.75",IF(H27="C+","2.25",IF(H27="C","2",IF(H27="D","1.75",IF(H27="E","0",IF(H27="0","0",IF(H27="","0")))))))))))</f>
        <v>0</v>
      </c>
      <c r="J27" s="103">
        <f t="shared" si="6"/>
        <v>0</v>
      </c>
      <c r="K27" s="215"/>
      <c r="L27" s="246" t="str">
        <f t="shared" si="7"/>
        <v>0</v>
      </c>
      <c r="M27" s="103">
        <f t="shared" ref="M27:M35" si="10">SUM(L27*G27)</f>
        <v>0</v>
      </c>
      <c r="N27" s="216"/>
      <c r="O27" s="246" t="str">
        <f t="shared" si="8"/>
        <v>0</v>
      </c>
      <c r="P27" s="103">
        <f t="shared" ref="P27:P35" si="11">SUM(O27*G27)</f>
        <v>0</v>
      </c>
    </row>
    <row r="28" spans="1:16" s="2" customFormat="1" x14ac:dyDescent="0.2">
      <c r="A28" s="101">
        <v>3</v>
      </c>
      <c r="B28" s="32" t="s">
        <v>141</v>
      </c>
      <c r="C28" s="30" t="s">
        <v>140</v>
      </c>
      <c r="D28" s="30" t="s">
        <v>11</v>
      </c>
      <c r="E28" s="31">
        <v>2</v>
      </c>
      <c r="F28" s="246"/>
      <c r="G28" s="37">
        <v>2</v>
      </c>
      <c r="H28" s="87"/>
      <c r="I28" s="246" t="str">
        <f t="shared" si="9"/>
        <v>0</v>
      </c>
      <c r="J28" s="103">
        <f t="shared" si="6"/>
        <v>0</v>
      </c>
      <c r="K28" s="215"/>
      <c r="L28" s="246" t="str">
        <f t="shared" si="7"/>
        <v>0</v>
      </c>
      <c r="M28" s="103">
        <f t="shared" si="10"/>
        <v>0</v>
      </c>
      <c r="N28" s="216"/>
      <c r="O28" s="246" t="str">
        <f t="shared" si="8"/>
        <v>0</v>
      </c>
      <c r="P28" s="103">
        <f t="shared" si="11"/>
        <v>0</v>
      </c>
    </row>
    <row r="29" spans="1:16" s="2" customFormat="1" x14ac:dyDescent="0.2">
      <c r="A29" s="101">
        <v>4</v>
      </c>
      <c r="B29" s="32" t="s">
        <v>75</v>
      </c>
      <c r="C29" s="30" t="s">
        <v>66</v>
      </c>
      <c r="D29" s="30" t="s">
        <v>11</v>
      </c>
      <c r="E29" s="31">
        <v>3</v>
      </c>
      <c r="F29" s="246"/>
      <c r="G29" s="37">
        <v>3</v>
      </c>
      <c r="H29" s="87"/>
      <c r="I29" s="246" t="str">
        <f t="shared" si="9"/>
        <v>0</v>
      </c>
      <c r="J29" s="103">
        <f t="shared" si="6"/>
        <v>0</v>
      </c>
      <c r="K29" s="215"/>
      <c r="L29" s="246" t="str">
        <f t="shared" si="7"/>
        <v>0</v>
      </c>
      <c r="M29" s="103">
        <f t="shared" si="10"/>
        <v>0</v>
      </c>
      <c r="N29" s="216"/>
      <c r="O29" s="246" t="str">
        <f t="shared" si="8"/>
        <v>0</v>
      </c>
      <c r="P29" s="103">
        <f t="shared" si="11"/>
        <v>0</v>
      </c>
    </row>
    <row r="30" spans="1:16" s="2" customFormat="1" x14ac:dyDescent="0.2">
      <c r="A30" s="101">
        <v>5</v>
      </c>
      <c r="B30" s="32" t="s">
        <v>122</v>
      </c>
      <c r="C30" s="30" t="s">
        <v>119</v>
      </c>
      <c r="D30" s="30" t="s">
        <v>11</v>
      </c>
      <c r="E30" s="31">
        <v>2</v>
      </c>
      <c r="F30" s="246"/>
      <c r="G30" s="37">
        <v>2</v>
      </c>
      <c r="H30" s="87"/>
      <c r="I30" s="246" t="str">
        <f t="shared" si="9"/>
        <v>0</v>
      </c>
      <c r="J30" s="103">
        <f t="shared" si="6"/>
        <v>0</v>
      </c>
      <c r="K30" s="215"/>
      <c r="L30" s="246" t="str">
        <f t="shared" si="7"/>
        <v>0</v>
      </c>
      <c r="M30" s="103">
        <f t="shared" si="10"/>
        <v>0</v>
      </c>
      <c r="N30" s="216"/>
      <c r="O30" s="246" t="str">
        <f t="shared" si="8"/>
        <v>0</v>
      </c>
      <c r="P30" s="103">
        <f t="shared" si="11"/>
        <v>0</v>
      </c>
    </row>
    <row r="31" spans="1:16" s="2" customFormat="1" x14ac:dyDescent="0.2">
      <c r="A31" s="101">
        <v>6</v>
      </c>
      <c r="B31" s="32" t="s">
        <v>105</v>
      </c>
      <c r="C31" s="30" t="s">
        <v>102</v>
      </c>
      <c r="D31" s="30" t="s">
        <v>11</v>
      </c>
      <c r="E31" s="31">
        <v>2</v>
      </c>
      <c r="F31" s="246"/>
      <c r="G31" s="37">
        <v>2</v>
      </c>
      <c r="H31" s="87"/>
      <c r="I31" s="246" t="str">
        <f t="shared" si="9"/>
        <v>0</v>
      </c>
      <c r="J31" s="103">
        <f t="shared" si="6"/>
        <v>0</v>
      </c>
      <c r="K31" s="215"/>
      <c r="L31" s="246" t="str">
        <f t="shared" si="7"/>
        <v>0</v>
      </c>
      <c r="M31" s="103">
        <f t="shared" si="10"/>
        <v>0</v>
      </c>
      <c r="N31" s="216"/>
      <c r="O31" s="246" t="str">
        <f t="shared" si="8"/>
        <v>0</v>
      </c>
      <c r="P31" s="103">
        <f t="shared" si="11"/>
        <v>0</v>
      </c>
    </row>
    <row r="32" spans="1:16" s="2" customFormat="1" x14ac:dyDescent="0.2">
      <c r="A32" s="101">
        <v>7</v>
      </c>
      <c r="B32" s="32" t="s">
        <v>116</v>
      </c>
      <c r="C32" s="30" t="s">
        <v>113</v>
      </c>
      <c r="D32" s="30" t="s">
        <v>11</v>
      </c>
      <c r="E32" s="31">
        <v>2</v>
      </c>
      <c r="F32" s="246"/>
      <c r="G32" s="37">
        <v>2</v>
      </c>
      <c r="H32" s="87"/>
      <c r="I32" s="246" t="str">
        <f t="shared" si="9"/>
        <v>0</v>
      </c>
      <c r="J32" s="103">
        <f t="shared" si="6"/>
        <v>0</v>
      </c>
      <c r="K32" s="215"/>
      <c r="L32" s="246" t="str">
        <f t="shared" si="7"/>
        <v>0</v>
      </c>
      <c r="M32" s="103">
        <f t="shared" si="10"/>
        <v>0</v>
      </c>
      <c r="N32" s="216"/>
      <c r="O32" s="246" t="str">
        <f t="shared" si="8"/>
        <v>0</v>
      </c>
      <c r="P32" s="103">
        <f t="shared" si="11"/>
        <v>0</v>
      </c>
    </row>
    <row r="33" spans="1:16" s="2" customFormat="1" x14ac:dyDescent="0.2">
      <c r="A33" s="110">
        <v>8</v>
      </c>
      <c r="B33" s="34" t="s">
        <v>110</v>
      </c>
      <c r="C33" s="73" t="s">
        <v>108</v>
      </c>
      <c r="D33" s="73" t="s">
        <v>11</v>
      </c>
      <c r="E33" s="74">
        <v>2</v>
      </c>
      <c r="F33" s="126"/>
      <c r="G33" s="114">
        <v>2</v>
      </c>
      <c r="H33" s="87"/>
      <c r="I33" s="126" t="str">
        <f t="shared" si="9"/>
        <v>0</v>
      </c>
      <c r="J33" s="127">
        <f t="shared" si="6"/>
        <v>0</v>
      </c>
      <c r="K33" s="215"/>
      <c r="L33" s="126" t="str">
        <f t="shared" si="7"/>
        <v>0</v>
      </c>
      <c r="M33" s="127">
        <f t="shared" si="10"/>
        <v>0</v>
      </c>
      <c r="N33" s="216"/>
      <c r="O33" s="246" t="str">
        <f t="shared" si="8"/>
        <v>0</v>
      </c>
      <c r="P33" s="127">
        <f t="shared" si="11"/>
        <v>0</v>
      </c>
    </row>
    <row r="34" spans="1:16" s="2" customFormat="1" x14ac:dyDescent="0.2">
      <c r="A34" s="101">
        <v>9</v>
      </c>
      <c r="B34" s="32" t="s">
        <v>99</v>
      </c>
      <c r="C34" s="30" t="s">
        <v>96</v>
      </c>
      <c r="D34" s="30" t="s">
        <v>11</v>
      </c>
      <c r="E34" s="31">
        <v>2</v>
      </c>
      <c r="F34" s="246"/>
      <c r="G34" s="37">
        <v>2</v>
      </c>
      <c r="H34" s="87"/>
      <c r="I34" s="246" t="str">
        <f t="shared" si="9"/>
        <v>0</v>
      </c>
      <c r="J34" s="103">
        <f t="shared" si="6"/>
        <v>0</v>
      </c>
      <c r="K34" s="215"/>
      <c r="L34" s="246" t="str">
        <f t="shared" si="7"/>
        <v>0</v>
      </c>
      <c r="M34" s="103">
        <f t="shared" si="10"/>
        <v>0</v>
      </c>
      <c r="N34" s="216"/>
      <c r="O34" s="246" t="str">
        <f t="shared" si="8"/>
        <v>0</v>
      </c>
      <c r="P34" s="103">
        <f t="shared" si="11"/>
        <v>0</v>
      </c>
    </row>
    <row r="35" spans="1:16" x14ac:dyDescent="0.2">
      <c r="A35" s="101">
        <v>10</v>
      </c>
      <c r="B35" s="32" t="s">
        <v>94</v>
      </c>
      <c r="C35" s="30" t="s">
        <v>77</v>
      </c>
      <c r="D35" s="30" t="s">
        <v>11</v>
      </c>
      <c r="E35" s="31">
        <v>3</v>
      </c>
      <c r="F35" s="246"/>
      <c r="G35" s="37">
        <v>3</v>
      </c>
      <c r="H35" s="87"/>
      <c r="I35" s="246" t="str">
        <f t="shared" si="9"/>
        <v>0</v>
      </c>
      <c r="J35" s="103">
        <f t="shared" si="6"/>
        <v>0</v>
      </c>
      <c r="K35" s="215"/>
      <c r="L35" s="246" t="str">
        <f t="shared" si="7"/>
        <v>0</v>
      </c>
      <c r="M35" s="103">
        <f t="shared" si="10"/>
        <v>0</v>
      </c>
      <c r="N35" s="216"/>
      <c r="O35" s="246" t="str">
        <f t="shared" si="8"/>
        <v>0</v>
      </c>
      <c r="P35" s="103">
        <f t="shared" si="11"/>
        <v>0</v>
      </c>
    </row>
    <row r="36" spans="1:16" s="2" customFormat="1" x14ac:dyDescent="0.2">
      <c r="A36" s="1"/>
      <c r="B36" s="3"/>
      <c r="C36" s="4"/>
      <c r="H36" s="41"/>
      <c r="I36" s="92"/>
      <c r="J36" s="21"/>
      <c r="K36" s="19"/>
      <c r="L36" s="92"/>
      <c r="M36" s="21"/>
      <c r="N36" s="19"/>
      <c r="O36" s="92"/>
      <c r="P36" s="21"/>
    </row>
    <row r="37" spans="1:16" s="2" customFormat="1" x14ac:dyDescent="0.2">
      <c r="A37" s="1"/>
      <c r="B37" s="3" t="s">
        <v>204</v>
      </c>
      <c r="C37" s="4"/>
      <c r="E37" s="2">
        <f>SUM(G26:G35)</f>
        <v>23</v>
      </c>
      <c r="H37" s="42"/>
      <c r="I37" s="8"/>
      <c r="J37" s="22"/>
      <c r="K37" s="20"/>
      <c r="L37" s="8"/>
      <c r="M37" s="22"/>
      <c r="N37" s="20"/>
      <c r="O37" s="8"/>
      <c r="P37" s="22"/>
    </row>
    <row r="38" spans="1:16" s="2" customFormat="1" x14ac:dyDescent="0.2">
      <c r="A38" s="4"/>
      <c r="B38" s="190" t="s">
        <v>293</v>
      </c>
      <c r="C38" s="26">
        <f>SUM(I38/E37)</f>
        <v>0</v>
      </c>
      <c r="G38" s="1"/>
      <c r="H38" s="42"/>
      <c r="I38" s="192">
        <f>SUM(J26:J35)</f>
        <v>0</v>
      </c>
      <c r="J38" s="22"/>
      <c r="K38" s="20"/>
      <c r="M38" s="22"/>
      <c r="N38" s="20"/>
      <c r="P38" s="22"/>
    </row>
    <row r="39" spans="1:16" s="2" customFormat="1" x14ac:dyDescent="0.2">
      <c r="A39" s="4"/>
      <c r="B39" s="194" t="s">
        <v>300</v>
      </c>
      <c r="C39" s="26">
        <f>SUM(L39/E37)</f>
        <v>0</v>
      </c>
      <c r="G39" s="1"/>
      <c r="H39" s="42"/>
      <c r="I39" s="8"/>
      <c r="J39" s="22"/>
      <c r="K39" s="20"/>
      <c r="L39" s="193">
        <f>SUM(M26:M35)</f>
        <v>0</v>
      </c>
      <c r="M39" s="22"/>
      <c r="N39" s="20"/>
      <c r="O39" s="8"/>
      <c r="P39" s="22"/>
    </row>
    <row r="40" spans="1:16" s="2" customFormat="1" x14ac:dyDescent="0.2">
      <c r="A40" s="4"/>
      <c r="B40" s="191" t="s">
        <v>299</v>
      </c>
      <c r="C40" s="26">
        <f>SUM(O40/E37)</f>
        <v>0</v>
      </c>
      <c r="G40" s="1"/>
      <c r="H40" s="42"/>
      <c r="I40" s="8"/>
      <c r="J40" s="22"/>
      <c r="K40" s="20"/>
      <c r="L40" s="8"/>
      <c r="M40" s="22"/>
      <c r="N40" s="20"/>
      <c r="O40" s="195">
        <f>SUM(P26:P35)</f>
        <v>0</v>
      </c>
      <c r="P40" s="22"/>
    </row>
    <row r="41" spans="1:16" s="2" customFormat="1" x14ac:dyDescent="0.2">
      <c r="A41" s="1"/>
      <c r="B41" s="3"/>
      <c r="H41" s="273"/>
      <c r="I41" s="18"/>
      <c r="J41" s="274"/>
      <c r="K41" s="275"/>
      <c r="L41" s="18"/>
      <c r="M41" s="274"/>
      <c r="N41" s="275"/>
      <c r="O41" s="18"/>
      <c r="P41" s="274"/>
    </row>
    <row r="42" spans="1:16" x14ac:dyDescent="0.2">
      <c r="A42" s="345" t="s">
        <v>386</v>
      </c>
      <c r="B42" s="345"/>
      <c r="C42" s="345"/>
      <c r="D42" s="345"/>
      <c r="E42" s="345"/>
      <c r="F42" s="345"/>
      <c r="G42" s="346"/>
      <c r="H42" s="349" t="s">
        <v>255</v>
      </c>
      <c r="I42" s="349"/>
      <c r="J42" s="349"/>
      <c r="K42" s="350" t="s">
        <v>275</v>
      </c>
      <c r="L42" s="350"/>
      <c r="M42" s="350"/>
      <c r="N42" s="351" t="s">
        <v>276</v>
      </c>
      <c r="O42" s="351"/>
      <c r="P42" s="351"/>
    </row>
    <row r="43" spans="1:16" s="2" customFormat="1" x14ac:dyDescent="0.25">
      <c r="A43" s="347"/>
      <c r="B43" s="347"/>
      <c r="C43" s="347"/>
      <c r="D43" s="347"/>
      <c r="E43" s="347"/>
      <c r="F43" s="347"/>
      <c r="G43" s="348"/>
      <c r="H43" s="349"/>
      <c r="I43" s="349"/>
      <c r="J43" s="349"/>
      <c r="K43" s="350"/>
      <c r="L43" s="350"/>
      <c r="M43" s="350"/>
      <c r="N43" s="351"/>
      <c r="O43" s="351"/>
      <c r="P43" s="351"/>
    </row>
    <row r="44" spans="1:16" ht="26.25" customHeight="1" x14ac:dyDescent="0.2">
      <c r="A44" s="243" t="s">
        <v>175</v>
      </c>
      <c r="B44" s="243" t="s">
        <v>206</v>
      </c>
      <c r="C44" s="243" t="s">
        <v>173</v>
      </c>
      <c r="D44" s="243" t="s">
        <v>172</v>
      </c>
      <c r="E44" s="243" t="s">
        <v>205</v>
      </c>
      <c r="F44" s="243" t="s">
        <v>170</v>
      </c>
      <c r="G44" s="36" t="s">
        <v>218</v>
      </c>
      <c r="H44" s="40" t="s">
        <v>209</v>
      </c>
      <c r="I44" s="246" t="s">
        <v>217</v>
      </c>
      <c r="J44" s="91" t="s">
        <v>273</v>
      </c>
      <c r="K44" s="247" t="s">
        <v>209</v>
      </c>
      <c r="L44" s="246" t="s">
        <v>217</v>
      </c>
      <c r="M44" s="91" t="s">
        <v>273</v>
      </c>
      <c r="N44" s="247" t="s">
        <v>209</v>
      </c>
      <c r="O44" s="246" t="s">
        <v>217</v>
      </c>
      <c r="P44" s="91" t="s">
        <v>273</v>
      </c>
    </row>
    <row r="45" spans="1:16" s="2" customFormat="1" x14ac:dyDescent="0.2">
      <c r="A45" s="101">
        <v>1</v>
      </c>
      <c r="B45" s="32" t="s">
        <v>135</v>
      </c>
      <c r="C45" s="30" t="s">
        <v>202</v>
      </c>
      <c r="D45" s="30" t="s">
        <v>11</v>
      </c>
      <c r="E45" s="31">
        <v>2</v>
      </c>
      <c r="F45" s="33"/>
      <c r="G45" s="37">
        <v>2</v>
      </c>
      <c r="H45" s="87"/>
      <c r="I45" s="246" t="str">
        <f t="shared" ref="I45:I56" si="12">IF(H45="A","4",IF(H45="A-","3.5",IF(H45="B+","3.25",IF(H45="B","3",IF(H45="B-","2.75",IF(H45="C+","2.25",IF(H45="C","2",IF(H45="D","1.75",IF(H45="E","0",IF(H45="0","0",IF(H45="","0")))))))))))</f>
        <v>0</v>
      </c>
      <c r="J45" s="103">
        <f t="shared" ref="J45:J56" si="13">SUM(I45*G45)</f>
        <v>0</v>
      </c>
      <c r="K45" s="215"/>
      <c r="L45" s="246" t="str">
        <f t="shared" ref="L45:L56" si="14">IF(K45="A","4",IF(K45="A-","3.5",IF(K45="B+","3.25",IF(K45="B","3",IF(K45="B-","2.75",IF(K45="C+","2.25",IF(K45="C","2",IF(K45="D","1.75",IF(K45="E","0",IF(K45="0","0",IF(K45="","0")))))))))))</f>
        <v>0</v>
      </c>
      <c r="M45" s="103">
        <f t="shared" ref="M45:M56" si="15">SUM(L45*G45)</f>
        <v>0</v>
      </c>
      <c r="N45" s="216"/>
      <c r="O45" s="246" t="str">
        <f t="shared" ref="O45:O56" si="16">IF(N45="A","4",IF(N45="A-","3.5",IF(N45="B+","3.25",IF(N45="B","3",IF(N45="B-","2.75",IF(N45="C+","2.25",IF(N45="C","2",IF(N45="D","1.75",IF(N45="E","0",IF(N45="0","0",IF(N45="","0")))))))))))</f>
        <v>0</v>
      </c>
      <c r="P45" s="103">
        <f t="shared" ref="P45:P56" si="17">SUM(O45*G45)</f>
        <v>0</v>
      </c>
    </row>
    <row r="46" spans="1:16" s="2" customFormat="1" x14ac:dyDescent="0.2">
      <c r="A46" s="101">
        <v>2</v>
      </c>
      <c r="B46" s="32" t="s">
        <v>133</v>
      </c>
      <c r="C46" s="30" t="s">
        <v>132</v>
      </c>
      <c r="D46" s="30" t="s">
        <v>11</v>
      </c>
      <c r="E46" s="31">
        <v>2</v>
      </c>
      <c r="F46" s="33"/>
      <c r="G46" s="37">
        <v>2</v>
      </c>
      <c r="H46" s="87"/>
      <c r="I46" s="246" t="str">
        <f t="shared" si="12"/>
        <v>0</v>
      </c>
      <c r="J46" s="103">
        <f t="shared" si="13"/>
        <v>0</v>
      </c>
      <c r="K46" s="215"/>
      <c r="L46" s="246" t="str">
        <f t="shared" si="14"/>
        <v>0</v>
      </c>
      <c r="M46" s="103">
        <f t="shared" si="15"/>
        <v>0</v>
      </c>
      <c r="N46" s="216"/>
      <c r="O46" s="246" t="str">
        <f t="shared" si="16"/>
        <v>0</v>
      </c>
      <c r="P46" s="103">
        <f t="shared" si="17"/>
        <v>0</v>
      </c>
    </row>
    <row r="47" spans="1:16" s="2" customFormat="1" x14ac:dyDescent="0.2">
      <c r="A47" s="101">
        <v>3</v>
      </c>
      <c r="B47" s="32" t="s">
        <v>145</v>
      </c>
      <c r="C47" s="30" t="s">
        <v>144</v>
      </c>
      <c r="D47" s="30" t="s">
        <v>11</v>
      </c>
      <c r="E47" s="31">
        <v>2</v>
      </c>
      <c r="F47" s="31"/>
      <c r="G47" s="37">
        <v>2</v>
      </c>
      <c r="H47" s="87"/>
      <c r="I47" s="246" t="str">
        <f t="shared" si="12"/>
        <v>0</v>
      </c>
      <c r="J47" s="103">
        <f t="shared" si="13"/>
        <v>0</v>
      </c>
      <c r="K47" s="215"/>
      <c r="L47" s="246" t="str">
        <f t="shared" si="14"/>
        <v>0</v>
      </c>
      <c r="M47" s="103">
        <f t="shared" si="15"/>
        <v>0</v>
      </c>
      <c r="N47" s="216"/>
      <c r="O47" s="246" t="str">
        <f t="shared" si="16"/>
        <v>0</v>
      </c>
      <c r="P47" s="103">
        <f t="shared" si="17"/>
        <v>0</v>
      </c>
    </row>
    <row r="48" spans="1:16" s="2" customFormat="1" x14ac:dyDescent="0.2">
      <c r="A48" s="101">
        <v>4</v>
      </c>
      <c r="B48" s="32" t="s">
        <v>139</v>
      </c>
      <c r="C48" s="30" t="s">
        <v>138</v>
      </c>
      <c r="D48" s="30" t="s">
        <v>11</v>
      </c>
      <c r="E48" s="31">
        <v>2</v>
      </c>
      <c r="F48" s="31"/>
      <c r="G48" s="37">
        <v>2</v>
      </c>
      <c r="H48" s="87"/>
      <c r="I48" s="246" t="str">
        <f t="shared" si="12"/>
        <v>0</v>
      </c>
      <c r="J48" s="103">
        <f t="shared" si="13"/>
        <v>0</v>
      </c>
      <c r="K48" s="215"/>
      <c r="L48" s="246" t="str">
        <f t="shared" si="14"/>
        <v>0</v>
      </c>
      <c r="M48" s="103">
        <f t="shared" si="15"/>
        <v>0</v>
      </c>
      <c r="N48" s="216"/>
      <c r="O48" s="246" t="str">
        <f t="shared" si="16"/>
        <v>0</v>
      </c>
      <c r="P48" s="103">
        <f t="shared" si="17"/>
        <v>0</v>
      </c>
    </row>
    <row r="49" spans="1:16" s="2" customFormat="1" x14ac:dyDescent="0.2">
      <c r="A49" s="101">
        <v>5</v>
      </c>
      <c r="B49" s="32" t="s">
        <v>121</v>
      </c>
      <c r="C49" s="30" t="s">
        <v>120</v>
      </c>
      <c r="D49" s="30" t="s">
        <v>11</v>
      </c>
      <c r="E49" s="31">
        <v>2</v>
      </c>
      <c r="F49" s="31" t="s">
        <v>201</v>
      </c>
      <c r="G49" s="37">
        <v>2</v>
      </c>
      <c r="H49" s="87"/>
      <c r="I49" s="246" t="str">
        <f t="shared" si="12"/>
        <v>0</v>
      </c>
      <c r="J49" s="103">
        <f t="shared" si="13"/>
        <v>0</v>
      </c>
      <c r="K49" s="215"/>
      <c r="L49" s="246" t="str">
        <f t="shared" si="14"/>
        <v>0</v>
      </c>
      <c r="M49" s="103">
        <f t="shared" si="15"/>
        <v>0</v>
      </c>
      <c r="N49" s="216"/>
      <c r="O49" s="246" t="str">
        <f t="shared" si="16"/>
        <v>0</v>
      </c>
      <c r="P49" s="103">
        <f t="shared" si="17"/>
        <v>0</v>
      </c>
    </row>
    <row r="50" spans="1:16" s="2" customFormat="1" x14ac:dyDescent="0.2">
      <c r="A50" s="101">
        <v>6</v>
      </c>
      <c r="B50" s="32" t="s">
        <v>104</v>
      </c>
      <c r="C50" s="30" t="s">
        <v>103</v>
      </c>
      <c r="D50" s="30" t="s">
        <v>11</v>
      </c>
      <c r="E50" s="31">
        <v>2</v>
      </c>
      <c r="F50" s="31" t="s">
        <v>200</v>
      </c>
      <c r="G50" s="37">
        <v>2</v>
      </c>
      <c r="H50" s="87"/>
      <c r="I50" s="246" t="str">
        <f t="shared" si="12"/>
        <v>0</v>
      </c>
      <c r="J50" s="103">
        <f t="shared" si="13"/>
        <v>0</v>
      </c>
      <c r="K50" s="215"/>
      <c r="L50" s="246" t="str">
        <f t="shared" si="14"/>
        <v>0</v>
      </c>
      <c r="M50" s="103">
        <f t="shared" si="15"/>
        <v>0</v>
      </c>
      <c r="N50" s="216"/>
      <c r="O50" s="246" t="str">
        <f t="shared" si="16"/>
        <v>0</v>
      </c>
      <c r="P50" s="103">
        <f t="shared" si="17"/>
        <v>0</v>
      </c>
    </row>
    <row r="51" spans="1:16" s="2" customFormat="1" x14ac:dyDescent="0.2">
      <c r="A51" s="101">
        <v>7</v>
      </c>
      <c r="B51" s="32" t="s">
        <v>115</v>
      </c>
      <c r="C51" s="30" t="s">
        <v>114</v>
      </c>
      <c r="D51" s="30" t="s">
        <v>11</v>
      </c>
      <c r="E51" s="31">
        <v>2</v>
      </c>
      <c r="F51" s="31" t="s">
        <v>199</v>
      </c>
      <c r="G51" s="37">
        <v>2</v>
      </c>
      <c r="H51" s="87"/>
      <c r="I51" s="246" t="str">
        <f t="shared" si="12"/>
        <v>0</v>
      </c>
      <c r="J51" s="103">
        <f t="shared" si="13"/>
        <v>0</v>
      </c>
      <c r="K51" s="215"/>
      <c r="L51" s="246" t="str">
        <f t="shared" si="14"/>
        <v>0</v>
      </c>
      <c r="M51" s="103">
        <f t="shared" si="15"/>
        <v>0</v>
      </c>
      <c r="N51" s="216"/>
      <c r="O51" s="246" t="str">
        <f t="shared" si="16"/>
        <v>0</v>
      </c>
      <c r="P51" s="103">
        <f t="shared" si="17"/>
        <v>0</v>
      </c>
    </row>
    <row r="52" spans="1:16" s="2" customFormat="1" x14ac:dyDescent="0.2">
      <c r="A52" s="101">
        <v>8</v>
      </c>
      <c r="B52" s="32" t="s">
        <v>98</v>
      </c>
      <c r="C52" s="30" t="s">
        <v>97</v>
      </c>
      <c r="D52" s="30" t="s">
        <v>11</v>
      </c>
      <c r="E52" s="31">
        <v>2</v>
      </c>
      <c r="F52" s="31" t="s">
        <v>198</v>
      </c>
      <c r="G52" s="37">
        <v>2</v>
      </c>
      <c r="H52" s="87"/>
      <c r="I52" s="246" t="str">
        <f t="shared" si="12"/>
        <v>0</v>
      </c>
      <c r="J52" s="103">
        <f t="shared" si="13"/>
        <v>0</v>
      </c>
      <c r="K52" s="215"/>
      <c r="L52" s="246" t="str">
        <f t="shared" si="14"/>
        <v>0</v>
      </c>
      <c r="M52" s="103">
        <f t="shared" si="15"/>
        <v>0</v>
      </c>
      <c r="N52" s="216"/>
      <c r="O52" s="246" t="str">
        <f t="shared" si="16"/>
        <v>0</v>
      </c>
      <c r="P52" s="103">
        <f t="shared" si="17"/>
        <v>0</v>
      </c>
    </row>
    <row r="53" spans="1:16" ht="12.75" customHeight="1" x14ac:dyDescent="0.2">
      <c r="A53" s="101">
        <v>9</v>
      </c>
      <c r="B53" s="32" t="s">
        <v>74</v>
      </c>
      <c r="C53" s="30" t="s">
        <v>73</v>
      </c>
      <c r="D53" s="30" t="s">
        <v>11</v>
      </c>
      <c r="E53" s="31">
        <v>3</v>
      </c>
      <c r="F53" s="138"/>
      <c r="G53" s="37">
        <v>3</v>
      </c>
      <c r="H53" s="87"/>
      <c r="I53" s="246" t="str">
        <f t="shared" si="12"/>
        <v>0</v>
      </c>
      <c r="J53" s="103">
        <f t="shared" si="13"/>
        <v>0</v>
      </c>
      <c r="K53" s="215"/>
      <c r="L53" s="246" t="str">
        <f t="shared" si="14"/>
        <v>0</v>
      </c>
      <c r="M53" s="103">
        <f t="shared" si="15"/>
        <v>0</v>
      </c>
      <c r="N53" s="216"/>
      <c r="O53" s="246" t="str">
        <f t="shared" si="16"/>
        <v>0</v>
      </c>
      <c r="P53" s="103">
        <f t="shared" si="17"/>
        <v>0</v>
      </c>
    </row>
    <row r="54" spans="1:16" s="2" customFormat="1" x14ac:dyDescent="0.2">
      <c r="A54" s="101">
        <v>10</v>
      </c>
      <c r="B54" s="32" t="s">
        <v>93</v>
      </c>
      <c r="C54" s="30" t="s">
        <v>90</v>
      </c>
      <c r="D54" s="30" t="s">
        <v>11</v>
      </c>
      <c r="E54" s="31">
        <v>3</v>
      </c>
      <c r="F54" s="31" t="s">
        <v>46</v>
      </c>
      <c r="G54" s="37">
        <v>3</v>
      </c>
      <c r="H54" s="87"/>
      <c r="I54" s="246" t="str">
        <f t="shared" si="12"/>
        <v>0</v>
      </c>
      <c r="J54" s="103">
        <f t="shared" si="13"/>
        <v>0</v>
      </c>
      <c r="K54" s="215"/>
      <c r="L54" s="246" t="str">
        <f t="shared" si="14"/>
        <v>0</v>
      </c>
      <c r="M54" s="103">
        <f t="shared" si="15"/>
        <v>0</v>
      </c>
      <c r="N54" s="216"/>
      <c r="O54" s="246" t="str">
        <f t="shared" si="16"/>
        <v>0</v>
      </c>
      <c r="P54" s="103">
        <f t="shared" si="17"/>
        <v>0</v>
      </c>
    </row>
    <row r="55" spans="1:16" s="2" customFormat="1" x14ac:dyDescent="0.2">
      <c r="A55" s="101">
        <v>11</v>
      </c>
      <c r="B55" s="32"/>
      <c r="C55" s="30"/>
      <c r="D55" s="30"/>
      <c r="E55" s="31"/>
      <c r="F55" s="31"/>
      <c r="G55" s="37"/>
      <c r="H55" s="87"/>
      <c r="I55" s="246" t="str">
        <f t="shared" si="12"/>
        <v>0</v>
      </c>
      <c r="J55" s="103">
        <f t="shared" si="13"/>
        <v>0</v>
      </c>
      <c r="K55" s="215"/>
      <c r="L55" s="246" t="str">
        <f t="shared" si="14"/>
        <v>0</v>
      </c>
      <c r="M55" s="103">
        <f t="shared" si="15"/>
        <v>0</v>
      </c>
      <c r="N55" s="216"/>
      <c r="O55" s="246" t="str">
        <f t="shared" si="16"/>
        <v>0</v>
      </c>
      <c r="P55" s="103">
        <f t="shared" si="17"/>
        <v>0</v>
      </c>
    </row>
    <row r="56" spans="1:16" s="2" customFormat="1" x14ac:dyDescent="0.2">
      <c r="A56" s="101">
        <v>12</v>
      </c>
      <c r="B56" s="32"/>
      <c r="C56" s="30"/>
      <c r="D56" s="30"/>
      <c r="E56" s="31"/>
      <c r="F56" s="31"/>
      <c r="G56" s="37"/>
      <c r="H56" s="87"/>
      <c r="I56" s="246" t="str">
        <f t="shared" si="12"/>
        <v>0</v>
      </c>
      <c r="J56" s="103">
        <f t="shared" si="13"/>
        <v>0</v>
      </c>
      <c r="K56" s="215"/>
      <c r="L56" s="246" t="str">
        <f t="shared" si="14"/>
        <v>0</v>
      </c>
      <c r="M56" s="103">
        <f t="shared" si="15"/>
        <v>0</v>
      </c>
      <c r="N56" s="216"/>
      <c r="O56" s="246" t="str">
        <f t="shared" si="16"/>
        <v>0</v>
      </c>
      <c r="P56" s="103">
        <f t="shared" si="17"/>
        <v>0</v>
      </c>
    </row>
    <row r="57" spans="1:16" s="2" customFormat="1" ht="15" x14ac:dyDescent="0.2">
      <c r="A57" s="4"/>
      <c r="B57" s="3"/>
      <c r="C57" s="4"/>
      <c r="F57" s="72"/>
      <c r="G57" s="4"/>
      <c r="H57" s="41"/>
      <c r="I57" s="92"/>
      <c r="J57" s="21"/>
      <c r="K57" s="19"/>
      <c r="L57" s="92"/>
      <c r="M57" s="21"/>
      <c r="N57" s="19"/>
      <c r="O57" s="92"/>
      <c r="P57" s="21"/>
    </row>
    <row r="58" spans="1:16" s="2" customFormat="1" ht="15" x14ac:dyDescent="0.2">
      <c r="A58" s="4"/>
      <c r="B58" s="3" t="s">
        <v>204</v>
      </c>
      <c r="C58" s="4"/>
      <c r="E58" s="2">
        <f>SUM(G45:G56)</f>
        <v>22</v>
      </c>
      <c r="F58" s="72"/>
      <c r="G58" s="4"/>
      <c r="H58" s="42"/>
      <c r="I58" s="8"/>
      <c r="J58" s="22"/>
      <c r="K58" s="20"/>
      <c r="L58" s="8"/>
      <c r="M58" s="22"/>
      <c r="N58" s="20"/>
      <c r="O58" s="8"/>
      <c r="P58" s="22"/>
    </row>
    <row r="59" spans="1:16" s="2" customFormat="1" ht="15" x14ac:dyDescent="0.2">
      <c r="A59" s="1"/>
      <c r="B59" s="190" t="s">
        <v>294</v>
      </c>
      <c r="C59" s="26">
        <f>SUM(I59/E58)</f>
        <v>0</v>
      </c>
      <c r="F59" s="72"/>
      <c r="H59" s="42"/>
      <c r="I59" s="192">
        <f>SUM(J45:J56)</f>
        <v>0</v>
      </c>
      <c r="J59" s="22"/>
      <c r="K59" s="20"/>
      <c r="M59" s="22"/>
      <c r="N59" s="20"/>
      <c r="P59" s="22"/>
    </row>
    <row r="60" spans="1:16" s="2" customFormat="1" x14ac:dyDescent="0.2">
      <c r="A60" s="4"/>
      <c r="B60" s="194" t="s">
        <v>300</v>
      </c>
      <c r="C60" s="26">
        <f>SUM(L60/E58)</f>
        <v>0</v>
      </c>
      <c r="G60" s="1"/>
      <c r="H60" s="42"/>
      <c r="I60" s="8"/>
      <c r="J60" s="22"/>
      <c r="K60" s="20"/>
      <c r="L60" s="193">
        <f>SUM(M45:M56)</f>
        <v>0</v>
      </c>
      <c r="M60" s="22"/>
      <c r="N60" s="20"/>
      <c r="O60" s="8"/>
      <c r="P60" s="22"/>
    </row>
    <row r="61" spans="1:16" s="2" customFormat="1" x14ac:dyDescent="0.2">
      <c r="A61" s="4"/>
      <c r="B61" s="191" t="s">
        <v>299</v>
      </c>
      <c r="C61" s="26">
        <f>SUM(O61/E58)</f>
        <v>0</v>
      </c>
      <c r="G61" s="1"/>
      <c r="H61" s="42"/>
      <c r="I61" s="8"/>
      <c r="J61" s="22"/>
      <c r="K61" s="20"/>
      <c r="M61" s="22"/>
      <c r="N61" s="20"/>
      <c r="O61" s="195">
        <f>SUM(P45:P56)</f>
        <v>0</v>
      </c>
      <c r="P61" s="22"/>
    </row>
    <row r="62" spans="1:16" s="2" customFormat="1" ht="15" x14ac:dyDescent="0.2">
      <c r="A62" s="1"/>
      <c r="B62" s="3"/>
      <c r="C62" s="26"/>
      <c r="F62" s="72"/>
      <c r="H62" s="273"/>
      <c r="I62" s="18"/>
      <c r="J62" s="274"/>
      <c r="K62" s="275"/>
      <c r="L62" s="18"/>
      <c r="M62" s="274"/>
      <c r="N62" s="275"/>
      <c r="O62" s="18"/>
      <c r="P62" s="274"/>
    </row>
    <row r="63" spans="1:16" x14ac:dyDescent="0.2">
      <c r="A63" s="345" t="s">
        <v>374</v>
      </c>
      <c r="B63" s="345"/>
      <c r="C63" s="345"/>
      <c r="D63" s="345"/>
      <c r="E63" s="345"/>
      <c r="F63" s="345"/>
      <c r="G63" s="346"/>
      <c r="H63" s="349" t="s">
        <v>255</v>
      </c>
      <c r="I63" s="349"/>
      <c r="J63" s="349"/>
      <c r="K63" s="350" t="s">
        <v>275</v>
      </c>
      <c r="L63" s="350"/>
      <c r="M63" s="350"/>
      <c r="N63" s="351" t="s">
        <v>276</v>
      </c>
      <c r="O63" s="351"/>
      <c r="P63" s="351"/>
    </row>
    <row r="64" spans="1:16" s="2" customFormat="1" x14ac:dyDescent="0.25">
      <c r="A64" s="347"/>
      <c r="B64" s="347"/>
      <c r="C64" s="347"/>
      <c r="D64" s="347"/>
      <c r="E64" s="347"/>
      <c r="F64" s="347"/>
      <c r="G64" s="348"/>
      <c r="H64" s="349"/>
      <c r="I64" s="349"/>
      <c r="J64" s="349"/>
      <c r="K64" s="350"/>
      <c r="L64" s="350"/>
      <c r="M64" s="350"/>
      <c r="N64" s="351"/>
      <c r="O64" s="351"/>
      <c r="P64" s="351"/>
    </row>
    <row r="65" spans="1:16" ht="28.5" customHeight="1" x14ac:dyDescent="0.2">
      <c r="A65" s="243" t="s">
        <v>175</v>
      </c>
      <c r="B65" s="243" t="s">
        <v>206</v>
      </c>
      <c r="C65" s="243" t="s">
        <v>173</v>
      </c>
      <c r="D65" s="243" t="s">
        <v>172</v>
      </c>
      <c r="E65" s="243" t="s">
        <v>205</v>
      </c>
      <c r="F65" s="243" t="s">
        <v>170</v>
      </c>
      <c r="G65" s="36" t="s">
        <v>218</v>
      </c>
      <c r="H65" s="40" t="s">
        <v>209</v>
      </c>
      <c r="I65" s="246" t="s">
        <v>217</v>
      </c>
      <c r="J65" s="91" t="s">
        <v>273</v>
      </c>
      <c r="K65" s="247" t="s">
        <v>209</v>
      </c>
      <c r="L65" s="246" t="s">
        <v>217</v>
      </c>
      <c r="M65" s="91" t="s">
        <v>273</v>
      </c>
      <c r="N65" s="247" t="s">
        <v>209</v>
      </c>
      <c r="O65" s="246" t="s">
        <v>217</v>
      </c>
      <c r="P65" s="91" t="s">
        <v>273</v>
      </c>
    </row>
    <row r="66" spans="1:16" s="2" customFormat="1" ht="15" x14ac:dyDescent="0.2">
      <c r="A66" s="101">
        <v>1</v>
      </c>
      <c r="B66" s="32" t="s">
        <v>109</v>
      </c>
      <c r="C66" s="30" t="s">
        <v>80</v>
      </c>
      <c r="D66" s="30" t="s">
        <v>11</v>
      </c>
      <c r="E66" s="31">
        <v>2</v>
      </c>
      <c r="F66" s="248"/>
      <c r="G66" s="37">
        <v>2</v>
      </c>
      <c r="H66" s="87"/>
      <c r="I66" s="246" t="str">
        <f t="shared" ref="I66:I77" si="18">IF(H66="A","4",IF(H66="A-","3.5",IF(H66="B+","3.25",IF(H66="B","3",IF(H66="B-","2.75",IF(H66="C+","2.25",IF(H66="C","2",IF(H66="D","1.75",IF(H66="E","0",IF(H66="0","0",IF(H66="","0")))))))))))</f>
        <v>0</v>
      </c>
      <c r="J66" s="103">
        <f t="shared" ref="J66:J72" si="19">SUM(I66*G66)</f>
        <v>0</v>
      </c>
      <c r="K66" s="215"/>
      <c r="L66" s="246" t="str">
        <f t="shared" ref="L66:L77" si="20">IF(K66="A","4",IF(K66="A-","3.5",IF(K66="B+","3.25",IF(K66="B","3",IF(K66="B-","2.75",IF(K66="C+","2.25",IF(K66="C","2",IF(K66="D","1.75",IF(K66="E","0",IF(K66="0","0",IF(K66="","0")))))))))))</f>
        <v>0</v>
      </c>
      <c r="M66" s="103">
        <f>SUM(L66*G66)</f>
        <v>0</v>
      </c>
      <c r="N66" s="216"/>
      <c r="O66" s="246" t="str">
        <f t="shared" ref="O66:O77" si="21">IF(N66="A","4",IF(N66="A-","3.5",IF(N66="B+","3.25",IF(N66="B","3",IF(N66="B-","2.75",IF(N66="C+","2.25",IF(N66="C","2",IF(N66="D","1.75",IF(N66="E","0",IF(N66="0","0",IF(N66="","0")))))))))))</f>
        <v>0</v>
      </c>
      <c r="P66" s="103">
        <f>SUM(O66*G66)</f>
        <v>0</v>
      </c>
    </row>
    <row r="67" spans="1:16" s="2" customFormat="1" x14ac:dyDescent="0.2">
      <c r="A67" s="101">
        <v>2</v>
      </c>
      <c r="B67" s="32" t="s">
        <v>92</v>
      </c>
      <c r="C67" s="30" t="s">
        <v>91</v>
      </c>
      <c r="D67" s="30" t="s">
        <v>11</v>
      </c>
      <c r="E67" s="31">
        <v>3</v>
      </c>
      <c r="F67" s="31" t="s">
        <v>197</v>
      </c>
      <c r="G67" s="37">
        <v>3</v>
      </c>
      <c r="H67" s="87"/>
      <c r="I67" s="246" t="str">
        <f t="shared" si="18"/>
        <v>0</v>
      </c>
      <c r="J67" s="103">
        <f t="shared" si="19"/>
        <v>0</v>
      </c>
      <c r="K67" s="215"/>
      <c r="L67" s="246" t="str">
        <f t="shared" si="20"/>
        <v>0</v>
      </c>
      <c r="M67" s="103">
        <f t="shared" ref="M67:M72" si="22">SUM(L67*G67)</f>
        <v>0</v>
      </c>
      <c r="N67" s="216"/>
      <c r="O67" s="246" t="str">
        <f t="shared" si="21"/>
        <v>0</v>
      </c>
      <c r="P67" s="103">
        <f t="shared" ref="P67:P72" si="23">SUM(O67*G67)</f>
        <v>0</v>
      </c>
    </row>
    <row r="68" spans="1:16" s="2" customFormat="1" x14ac:dyDescent="0.2">
      <c r="A68" s="101">
        <v>3</v>
      </c>
      <c r="B68" s="32" t="s">
        <v>70</v>
      </c>
      <c r="C68" s="30" t="s">
        <v>69</v>
      </c>
      <c r="D68" s="30" t="s">
        <v>11</v>
      </c>
      <c r="E68" s="31">
        <v>3</v>
      </c>
      <c r="F68" s="31" t="s">
        <v>196</v>
      </c>
      <c r="G68" s="37">
        <v>3</v>
      </c>
      <c r="H68" s="87"/>
      <c r="I68" s="246" t="str">
        <f t="shared" si="18"/>
        <v>0</v>
      </c>
      <c r="J68" s="103">
        <f t="shared" si="19"/>
        <v>0</v>
      </c>
      <c r="K68" s="215"/>
      <c r="L68" s="246" t="str">
        <f t="shared" si="20"/>
        <v>0</v>
      </c>
      <c r="M68" s="103">
        <f t="shared" si="22"/>
        <v>0</v>
      </c>
      <c r="N68" s="216"/>
      <c r="O68" s="246" t="str">
        <f t="shared" si="21"/>
        <v>0</v>
      </c>
      <c r="P68" s="103">
        <f t="shared" si="23"/>
        <v>0</v>
      </c>
    </row>
    <row r="69" spans="1:16" s="2" customFormat="1" x14ac:dyDescent="0.2">
      <c r="A69" s="101">
        <v>4</v>
      </c>
      <c r="B69" s="32" t="s">
        <v>195</v>
      </c>
      <c r="C69" s="30" t="s">
        <v>21</v>
      </c>
      <c r="D69" s="30" t="s">
        <v>11</v>
      </c>
      <c r="E69" s="31">
        <v>4</v>
      </c>
      <c r="F69" s="31" t="s">
        <v>194</v>
      </c>
      <c r="G69" s="37">
        <v>4</v>
      </c>
      <c r="H69" s="87"/>
      <c r="I69" s="246" t="str">
        <f t="shared" si="18"/>
        <v>0</v>
      </c>
      <c r="J69" s="103">
        <f t="shared" si="19"/>
        <v>0</v>
      </c>
      <c r="K69" s="215"/>
      <c r="L69" s="246" t="str">
        <f t="shared" si="20"/>
        <v>0</v>
      </c>
      <c r="M69" s="103">
        <f t="shared" si="22"/>
        <v>0</v>
      </c>
      <c r="N69" s="216"/>
      <c r="O69" s="246" t="str">
        <f t="shared" si="21"/>
        <v>0</v>
      </c>
      <c r="P69" s="103">
        <f t="shared" si="23"/>
        <v>0</v>
      </c>
    </row>
    <row r="70" spans="1:16" s="2" customFormat="1" x14ac:dyDescent="0.2">
      <c r="A70" s="101">
        <v>5</v>
      </c>
      <c r="B70" s="32" t="s">
        <v>79</v>
      </c>
      <c r="C70" s="30" t="s">
        <v>78</v>
      </c>
      <c r="D70" s="30" t="s">
        <v>11</v>
      </c>
      <c r="E70" s="31">
        <v>2</v>
      </c>
      <c r="F70" s="31" t="s">
        <v>194</v>
      </c>
      <c r="G70" s="37">
        <v>2</v>
      </c>
      <c r="H70" s="87"/>
      <c r="I70" s="246" t="str">
        <f t="shared" si="18"/>
        <v>0</v>
      </c>
      <c r="J70" s="103">
        <f t="shared" si="19"/>
        <v>0</v>
      </c>
      <c r="K70" s="215"/>
      <c r="L70" s="246" t="str">
        <f t="shared" si="20"/>
        <v>0</v>
      </c>
      <c r="M70" s="103">
        <f t="shared" si="22"/>
        <v>0</v>
      </c>
      <c r="N70" s="216"/>
      <c r="O70" s="246" t="str">
        <f t="shared" si="21"/>
        <v>0</v>
      </c>
      <c r="P70" s="103">
        <f t="shared" si="23"/>
        <v>0</v>
      </c>
    </row>
    <row r="71" spans="1:16" s="2" customFormat="1" x14ac:dyDescent="0.2">
      <c r="A71" s="101">
        <v>6</v>
      </c>
      <c r="B71" s="32" t="s">
        <v>68</v>
      </c>
      <c r="C71" s="30" t="s">
        <v>67</v>
      </c>
      <c r="D71" s="30" t="s">
        <v>11</v>
      </c>
      <c r="E71" s="31">
        <v>2</v>
      </c>
      <c r="F71" s="31" t="s">
        <v>46</v>
      </c>
      <c r="G71" s="37">
        <v>2</v>
      </c>
      <c r="H71" s="87"/>
      <c r="I71" s="246" t="str">
        <f t="shared" si="18"/>
        <v>0</v>
      </c>
      <c r="J71" s="103">
        <f t="shared" si="19"/>
        <v>0</v>
      </c>
      <c r="K71" s="215"/>
      <c r="L71" s="246" t="str">
        <f t="shared" si="20"/>
        <v>0</v>
      </c>
      <c r="M71" s="103">
        <f t="shared" si="22"/>
        <v>0</v>
      </c>
      <c r="N71" s="216"/>
      <c r="O71" s="246" t="str">
        <f t="shared" si="21"/>
        <v>0</v>
      </c>
      <c r="P71" s="103">
        <f t="shared" si="23"/>
        <v>0</v>
      </c>
    </row>
    <row r="72" spans="1:16" s="2" customFormat="1" x14ac:dyDescent="0.2">
      <c r="A72" s="101">
        <v>7</v>
      </c>
      <c r="B72" s="32" t="s">
        <v>274</v>
      </c>
      <c r="C72" s="30" t="s">
        <v>60</v>
      </c>
      <c r="D72" s="30" t="s">
        <v>11</v>
      </c>
      <c r="E72" s="31">
        <v>2</v>
      </c>
      <c r="F72" s="31" t="s">
        <v>194</v>
      </c>
      <c r="G72" s="37">
        <v>2</v>
      </c>
      <c r="H72" s="87"/>
      <c r="I72" s="246" t="str">
        <f t="shared" si="18"/>
        <v>0</v>
      </c>
      <c r="J72" s="103">
        <f t="shared" si="19"/>
        <v>0</v>
      </c>
      <c r="K72" s="215"/>
      <c r="L72" s="246" t="str">
        <f t="shared" si="20"/>
        <v>0</v>
      </c>
      <c r="M72" s="103">
        <f t="shared" si="22"/>
        <v>0</v>
      </c>
      <c r="N72" s="216"/>
      <c r="O72" s="246" t="str">
        <f t="shared" si="21"/>
        <v>0</v>
      </c>
      <c r="P72" s="103">
        <f t="shared" si="23"/>
        <v>0</v>
      </c>
    </row>
    <row r="73" spans="1:16" x14ac:dyDescent="0.2">
      <c r="A73" s="101">
        <v>8</v>
      </c>
      <c r="B73" s="35" t="s">
        <v>59</v>
      </c>
      <c r="C73" s="30" t="s">
        <v>58</v>
      </c>
      <c r="D73" s="246" t="s">
        <v>11</v>
      </c>
      <c r="E73" s="246">
        <v>2</v>
      </c>
      <c r="F73" s="246"/>
      <c r="G73" s="245">
        <v>2</v>
      </c>
      <c r="H73" s="87"/>
      <c r="I73" s="246" t="str">
        <f t="shared" si="18"/>
        <v>0</v>
      </c>
      <c r="J73" s="103">
        <f>SUM(I73*G73)</f>
        <v>0</v>
      </c>
      <c r="K73" s="215"/>
      <c r="L73" s="246" t="str">
        <f t="shared" si="20"/>
        <v>0</v>
      </c>
      <c r="M73" s="103">
        <f>SUM(L73*G73)</f>
        <v>0</v>
      </c>
      <c r="N73" s="216"/>
      <c r="O73" s="246" t="str">
        <f t="shared" si="21"/>
        <v>0</v>
      </c>
      <c r="P73" s="103">
        <f>SUM(O73*G73)</f>
        <v>0</v>
      </c>
    </row>
    <row r="74" spans="1:16" s="2" customFormat="1" x14ac:dyDescent="0.2">
      <c r="A74" s="101">
        <v>9</v>
      </c>
      <c r="B74" s="34"/>
      <c r="C74" s="73"/>
      <c r="D74" s="126"/>
      <c r="E74" s="74"/>
      <c r="F74" s="126"/>
      <c r="G74" s="111"/>
      <c r="H74" s="87"/>
      <c r="I74" s="126" t="str">
        <f>IF(H74="A","4",IF(H74="A-","3.5",IF(H74="B+","3.25",IF(H74="B","3",IF(H74="B-","2.75",IF(H74="C+","2.25",IF(H74="C","2",IF(H74="D","1.75",IF(H74="E","0",IF(H74="0","0",IF(H74="","0")))))))))))</f>
        <v>0</v>
      </c>
      <c r="J74" s="127">
        <f>SUM(I74*G74)</f>
        <v>0</v>
      </c>
      <c r="K74" s="215"/>
      <c r="L74" s="126" t="str">
        <f>IF(K74="A","4",IF(K74="A-","3.5",IF(K74="B+","3.25",IF(K74="B","3",IF(K74="B-","2.75",IF(K74="C+","2.25",IF(K74="C","2",IF(K74="D","1.75",IF(K74="E","0",IF(K74="0","0",IF(K74="","0")))))))))))</f>
        <v>0</v>
      </c>
      <c r="M74" s="127">
        <f t="shared" ref="M74:M77" si="24">SUM(L74*G74)</f>
        <v>0</v>
      </c>
      <c r="N74" s="216"/>
      <c r="O74" s="126" t="str">
        <f>IF(N74="A","4",IF(N74="A-","3.5",IF(N74="B+","3.25",IF(N74="B","3",IF(N74="B-","2.75",IF(N74="C+","2.25",IF(N74="C","2",IF(N74="D","1.75",IF(N74="E","0",IF(N74="0","0",IF(N74="","0")))))))))))</f>
        <v>0</v>
      </c>
      <c r="P74" s="127">
        <f>SUM(O74*G74)</f>
        <v>0</v>
      </c>
    </row>
    <row r="75" spans="1:16" s="2" customFormat="1" x14ac:dyDescent="0.2">
      <c r="A75" s="101">
        <v>10</v>
      </c>
      <c r="B75" s="32"/>
      <c r="C75" s="30"/>
      <c r="D75" s="30"/>
      <c r="E75" s="31"/>
      <c r="F75" s="31"/>
      <c r="G75" s="37"/>
      <c r="H75" s="87"/>
      <c r="I75" s="246" t="str">
        <f t="shared" si="18"/>
        <v>0</v>
      </c>
      <c r="J75" s="103">
        <f t="shared" ref="J75:J77" si="25">SUM(I75*G75)</f>
        <v>0</v>
      </c>
      <c r="K75" s="215"/>
      <c r="L75" s="246" t="str">
        <f t="shared" si="20"/>
        <v>0</v>
      </c>
      <c r="M75" s="103">
        <f t="shared" si="24"/>
        <v>0</v>
      </c>
      <c r="N75" s="216"/>
      <c r="O75" s="246" t="str">
        <f t="shared" si="21"/>
        <v>0</v>
      </c>
      <c r="P75" s="103">
        <f t="shared" ref="P75:P77" si="26">SUM(O75*G75)</f>
        <v>0</v>
      </c>
    </row>
    <row r="76" spans="1:16" s="2" customFormat="1" x14ac:dyDescent="0.2">
      <c r="A76" s="101">
        <v>11</v>
      </c>
      <c r="B76" s="32"/>
      <c r="C76" s="30"/>
      <c r="D76" s="30"/>
      <c r="E76" s="31"/>
      <c r="F76" s="31"/>
      <c r="G76" s="37"/>
      <c r="H76" s="87"/>
      <c r="I76" s="246" t="str">
        <f t="shared" si="18"/>
        <v>0</v>
      </c>
      <c r="J76" s="103">
        <f t="shared" si="25"/>
        <v>0</v>
      </c>
      <c r="K76" s="215"/>
      <c r="L76" s="246" t="str">
        <f t="shared" si="20"/>
        <v>0</v>
      </c>
      <c r="M76" s="103">
        <f t="shared" si="24"/>
        <v>0</v>
      </c>
      <c r="N76" s="216"/>
      <c r="O76" s="246" t="str">
        <f t="shared" si="21"/>
        <v>0</v>
      </c>
      <c r="P76" s="103">
        <f t="shared" si="26"/>
        <v>0</v>
      </c>
    </row>
    <row r="77" spans="1:16" s="2" customFormat="1" x14ac:dyDescent="0.2">
      <c r="A77" s="101">
        <v>12</v>
      </c>
      <c r="B77" s="32"/>
      <c r="C77" s="30"/>
      <c r="D77" s="30"/>
      <c r="E77" s="31"/>
      <c r="F77" s="31"/>
      <c r="G77" s="37"/>
      <c r="H77" s="87"/>
      <c r="I77" s="246" t="str">
        <f t="shared" si="18"/>
        <v>0</v>
      </c>
      <c r="J77" s="103">
        <f t="shared" si="25"/>
        <v>0</v>
      </c>
      <c r="K77" s="215"/>
      <c r="L77" s="246" t="str">
        <f t="shared" si="20"/>
        <v>0</v>
      </c>
      <c r="M77" s="103">
        <f t="shared" si="24"/>
        <v>0</v>
      </c>
      <c r="N77" s="216"/>
      <c r="O77" s="246" t="str">
        <f t="shared" si="21"/>
        <v>0</v>
      </c>
      <c r="P77" s="103">
        <f t="shared" si="26"/>
        <v>0</v>
      </c>
    </row>
    <row r="78" spans="1:16" s="2" customFormat="1" x14ac:dyDescent="0.2">
      <c r="A78" s="115"/>
      <c r="B78" s="68"/>
      <c r="C78" s="116"/>
      <c r="D78" s="117"/>
      <c r="E78" s="117"/>
      <c r="F78" s="117"/>
      <c r="G78" s="117"/>
      <c r="H78" s="118"/>
      <c r="I78" s="119"/>
      <c r="J78" s="120"/>
      <c r="K78" s="121"/>
      <c r="L78" s="119"/>
      <c r="M78" s="120"/>
      <c r="N78" s="121"/>
      <c r="O78" s="119"/>
      <c r="P78" s="120"/>
    </row>
    <row r="79" spans="1:16" s="2" customFormat="1" x14ac:dyDescent="0.2">
      <c r="A79" s="115"/>
      <c r="B79" s="3" t="s">
        <v>204</v>
      </c>
      <c r="C79" s="116"/>
      <c r="D79" s="117"/>
      <c r="E79" s="117">
        <f>SUM(G66:G77)</f>
        <v>20</v>
      </c>
      <c r="F79" s="117"/>
      <c r="G79" s="117"/>
      <c r="H79" s="123"/>
      <c r="I79" s="9"/>
      <c r="J79" s="24"/>
      <c r="K79" s="124"/>
      <c r="L79" s="9"/>
      <c r="M79" s="24"/>
      <c r="N79" s="124"/>
      <c r="O79" s="9"/>
      <c r="P79" s="24"/>
    </row>
    <row r="80" spans="1:16" s="2" customFormat="1" x14ac:dyDescent="0.2">
      <c r="A80" s="116"/>
      <c r="B80" s="190" t="s">
        <v>295</v>
      </c>
      <c r="C80" s="122">
        <f>SUM(I80/E79)</f>
        <v>0</v>
      </c>
      <c r="D80" s="117"/>
      <c r="F80" s="117"/>
      <c r="G80" s="115"/>
      <c r="H80" s="123"/>
      <c r="I80" s="192">
        <f>SUM(J66:J77)</f>
        <v>0</v>
      </c>
      <c r="J80" s="24"/>
      <c r="K80" s="124"/>
      <c r="M80" s="24"/>
      <c r="N80" s="124"/>
      <c r="P80" s="24"/>
    </row>
    <row r="81" spans="1:16" s="2" customFormat="1" x14ac:dyDescent="0.2">
      <c r="A81" s="4"/>
      <c r="B81" s="194" t="s">
        <v>300</v>
      </c>
      <c r="C81" s="26">
        <f>SUM(L81/E79)</f>
        <v>0</v>
      </c>
      <c r="G81" s="1"/>
      <c r="H81" s="42"/>
      <c r="I81" s="8"/>
      <c r="J81" s="22"/>
      <c r="K81" s="20"/>
      <c r="L81" s="193">
        <f>SUM(M66:M77)</f>
        <v>0</v>
      </c>
      <c r="M81" s="22"/>
      <c r="N81" s="20"/>
      <c r="O81" s="8"/>
      <c r="P81" s="22"/>
    </row>
    <row r="82" spans="1:16" s="2" customFormat="1" x14ac:dyDescent="0.2">
      <c r="A82" s="4"/>
      <c r="B82" s="191" t="s">
        <v>299</v>
      </c>
      <c r="C82" s="26">
        <f>SUM(O82/E79)</f>
        <v>0</v>
      </c>
      <c r="G82" s="1"/>
      <c r="H82" s="42"/>
      <c r="I82" s="8"/>
      <c r="J82" s="22"/>
      <c r="K82" s="20"/>
      <c r="L82" s="8"/>
      <c r="M82" s="22"/>
      <c r="N82" s="20"/>
      <c r="O82" s="195">
        <f>SUM(P66:P77)</f>
        <v>0</v>
      </c>
      <c r="P82" s="22"/>
    </row>
    <row r="83" spans="1:16" s="2" customFormat="1" x14ac:dyDescent="0.2">
      <c r="A83" s="115"/>
      <c r="B83" s="68"/>
      <c r="C83" s="116"/>
      <c r="D83" s="117"/>
      <c r="E83" s="117"/>
      <c r="F83" s="117"/>
      <c r="G83" s="117"/>
      <c r="H83" s="278"/>
      <c r="I83" s="276"/>
      <c r="J83" s="277"/>
      <c r="K83" s="280"/>
      <c r="L83" s="276"/>
      <c r="M83" s="277"/>
      <c r="N83" s="280"/>
      <c r="O83" s="276"/>
      <c r="P83" s="277"/>
    </row>
    <row r="84" spans="1:16" x14ac:dyDescent="0.2">
      <c r="A84" s="345" t="s">
        <v>375</v>
      </c>
      <c r="B84" s="345"/>
      <c r="C84" s="345"/>
      <c r="D84" s="345"/>
      <c r="E84" s="345"/>
      <c r="F84" s="345"/>
      <c r="G84" s="346"/>
      <c r="H84" s="349" t="s">
        <v>255</v>
      </c>
      <c r="I84" s="349"/>
      <c r="J84" s="349"/>
      <c r="K84" s="350" t="s">
        <v>275</v>
      </c>
      <c r="L84" s="350"/>
      <c r="M84" s="350"/>
      <c r="N84" s="351" t="s">
        <v>276</v>
      </c>
      <c r="O84" s="351"/>
      <c r="P84" s="351"/>
    </row>
    <row r="85" spans="1:16" s="2" customFormat="1" x14ac:dyDescent="0.25">
      <c r="A85" s="347"/>
      <c r="B85" s="347"/>
      <c r="C85" s="347"/>
      <c r="D85" s="347"/>
      <c r="E85" s="347"/>
      <c r="F85" s="347"/>
      <c r="G85" s="348"/>
      <c r="H85" s="349"/>
      <c r="I85" s="349"/>
      <c r="J85" s="349"/>
      <c r="K85" s="350"/>
      <c r="L85" s="350"/>
      <c r="M85" s="350"/>
      <c r="N85" s="351"/>
      <c r="O85" s="351"/>
      <c r="P85" s="351"/>
    </row>
    <row r="86" spans="1:16" ht="26.25" customHeight="1" x14ac:dyDescent="0.2">
      <c r="A86" s="128" t="s">
        <v>175</v>
      </c>
      <c r="B86" s="128" t="s">
        <v>206</v>
      </c>
      <c r="C86" s="128" t="s">
        <v>173</v>
      </c>
      <c r="D86" s="128" t="s">
        <v>172</v>
      </c>
      <c r="E86" s="128" t="s">
        <v>205</v>
      </c>
      <c r="F86" s="128" t="s">
        <v>170</v>
      </c>
      <c r="G86" s="129" t="s">
        <v>218</v>
      </c>
      <c r="H86" s="112" t="s">
        <v>209</v>
      </c>
      <c r="I86" s="126" t="s">
        <v>217</v>
      </c>
      <c r="J86" s="130" t="s">
        <v>273</v>
      </c>
      <c r="K86" s="125" t="s">
        <v>209</v>
      </c>
      <c r="L86" s="126" t="s">
        <v>217</v>
      </c>
      <c r="M86" s="130" t="s">
        <v>273</v>
      </c>
      <c r="N86" s="125" t="s">
        <v>209</v>
      </c>
      <c r="O86" s="126" t="s">
        <v>217</v>
      </c>
      <c r="P86" s="130" t="s">
        <v>273</v>
      </c>
    </row>
    <row r="87" spans="1:16" s="2" customFormat="1" x14ac:dyDescent="0.2">
      <c r="A87" s="110">
        <v>1</v>
      </c>
      <c r="B87" s="34" t="s">
        <v>131</v>
      </c>
      <c r="C87" s="73" t="s">
        <v>192</v>
      </c>
      <c r="D87" s="73" t="s">
        <v>11</v>
      </c>
      <c r="E87" s="74">
        <v>2</v>
      </c>
      <c r="F87" s="75"/>
      <c r="G87" s="114">
        <v>2</v>
      </c>
      <c r="H87" s="87"/>
      <c r="I87" s="246" t="str">
        <f t="shared" ref="I87:I98" si="27">IF(H87="A","4",IF(H87="A-","3.5",IF(H87="B+","3.25",IF(H87="B","3",IF(H87="B-","2.75",IF(H87="C+","2.25",IF(H87="C","2",IF(H87="D","1.75",IF(H87="E","0",IF(H87="0","0",IF(H87="","0")))))))))))</f>
        <v>0</v>
      </c>
      <c r="J87" s="127">
        <f t="shared" ref="J87:J98" si="28">SUM(I87*G87)</f>
        <v>0</v>
      </c>
      <c r="K87" s="215"/>
      <c r="L87" s="246" t="str">
        <f t="shared" ref="L87:L98" si="29">IF(K87="A","4",IF(K87="A-","3.5",IF(K87="B+","3.25",IF(K87="B","3",IF(K87="B-","2.75",IF(K87="C+","2.25",IF(K87="C","2",IF(K87="D","1.75",IF(K87="E","0",IF(K87="0","0",IF(K87="","0")))))))))))</f>
        <v>0</v>
      </c>
      <c r="M87" s="127">
        <f>SUM(L87*G87)</f>
        <v>0</v>
      </c>
      <c r="N87" s="216"/>
      <c r="O87" s="246" t="str">
        <f t="shared" ref="O87:O98" si="30">IF(N87="A","4",IF(N87="A-","3.5",IF(N87="B+","3.25",IF(N87="B","3",IF(N87="B-","2.75",IF(N87="C+","2.25",IF(N87="C","2",IF(N87="D","1.75",IF(N87="E","0",IF(N87="0","0",IF(N87="","0")))))))))))</f>
        <v>0</v>
      </c>
      <c r="P87" s="127">
        <f>SUM(O87*G87)</f>
        <v>0</v>
      </c>
    </row>
    <row r="88" spans="1:16" s="2" customFormat="1" x14ac:dyDescent="0.2">
      <c r="A88" s="110">
        <v>2</v>
      </c>
      <c r="B88" s="34" t="s">
        <v>129</v>
      </c>
      <c r="C88" s="73" t="s">
        <v>191</v>
      </c>
      <c r="D88" s="73" t="s">
        <v>11</v>
      </c>
      <c r="E88" s="74">
        <v>2</v>
      </c>
      <c r="F88" s="74" t="s">
        <v>142</v>
      </c>
      <c r="G88" s="114">
        <v>2</v>
      </c>
      <c r="H88" s="87"/>
      <c r="I88" s="246" t="str">
        <f t="shared" si="27"/>
        <v>0</v>
      </c>
      <c r="J88" s="127">
        <f t="shared" si="28"/>
        <v>0</v>
      </c>
      <c r="K88" s="215"/>
      <c r="L88" s="246" t="str">
        <f t="shared" si="29"/>
        <v>0</v>
      </c>
      <c r="M88" s="127">
        <f t="shared" ref="M88:M94" si="31">SUM(L88*G88)</f>
        <v>0</v>
      </c>
      <c r="N88" s="216"/>
      <c r="O88" s="246" t="str">
        <f t="shared" si="30"/>
        <v>0</v>
      </c>
      <c r="P88" s="127">
        <f t="shared" ref="P88:P94" si="32">SUM(O88*G88)</f>
        <v>0</v>
      </c>
    </row>
    <row r="89" spans="1:16" s="2" customFormat="1" x14ac:dyDescent="0.2">
      <c r="A89" s="110">
        <v>3</v>
      </c>
      <c r="B89" s="34" t="s">
        <v>137</v>
      </c>
      <c r="C89" s="73" t="s">
        <v>136</v>
      </c>
      <c r="D89" s="73" t="s">
        <v>11</v>
      </c>
      <c r="E89" s="74">
        <v>2</v>
      </c>
      <c r="F89" s="75"/>
      <c r="G89" s="114">
        <v>2</v>
      </c>
      <c r="H89" s="87"/>
      <c r="I89" s="246" t="str">
        <f t="shared" si="27"/>
        <v>0</v>
      </c>
      <c r="J89" s="127">
        <f>SUM(I89*G89)</f>
        <v>0</v>
      </c>
      <c r="K89" s="215"/>
      <c r="L89" s="246" t="str">
        <f t="shared" si="29"/>
        <v>0</v>
      </c>
      <c r="M89" s="127">
        <f>SUM(L89*G89)</f>
        <v>0</v>
      </c>
      <c r="N89" s="216"/>
      <c r="O89" s="246" t="str">
        <f t="shared" si="30"/>
        <v>0</v>
      </c>
      <c r="P89" s="127">
        <f>SUM(O89*G89)</f>
        <v>0</v>
      </c>
    </row>
    <row r="90" spans="1:16" s="2" customFormat="1" x14ac:dyDescent="0.2">
      <c r="A90" s="110">
        <v>4</v>
      </c>
      <c r="B90" s="34" t="s">
        <v>89</v>
      </c>
      <c r="C90" s="73" t="s">
        <v>86</v>
      </c>
      <c r="D90" s="73" t="s">
        <v>11</v>
      </c>
      <c r="E90" s="74">
        <v>3</v>
      </c>
      <c r="F90" s="74" t="s">
        <v>190</v>
      </c>
      <c r="G90" s="114">
        <v>3</v>
      </c>
      <c r="H90" s="87"/>
      <c r="I90" s="246" t="str">
        <f t="shared" si="27"/>
        <v>0</v>
      </c>
      <c r="J90" s="127">
        <f t="shared" si="28"/>
        <v>0</v>
      </c>
      <c r="K90" s="215"/>
      <c r="L90" s="246" t="str">
        <f t="shared" si="29"/>
        <v>0</v>
      </c>
      <c r="M90" s="127">
        <f t="shared" si="31"/>
        <v>0</v>
      </c>
      <c r="N90" s="216"/>
      <c r="O90" s="246" t="str">
        <f t="shared" si="30"/>
        <v>0</v>
      </c>
      <c r="P90" s="127">
        <f t="shared" si="32"/>
        <v>0</v>
      </c>
    </row>
    <row r="91" spans="1:16" s="2" customFormat="1" ht="15" x14ac:dyDescent="0.25">
      <c r="A91" s="110">
        <v>5</v>
      </c>
      <c r="B91" s="131" t="s">
        <v>64</v>
      </c>
      <c r="C91" s="73" t="s">
        <v>63</v>
      </c>
      <c r="D91" s="73" t="s">
        <v>11</v>
      </c>
      <c r="E91" s="74">
        <v>2</v>
      </c>
      <c r="F91" s="139"/>
      <c r="G91" s="114">
        <v>2</v>
      </c>
      <c r="H91" s="87"/>
      <c r="I91" s="246" t="str">
        <f t="shared" si="27"/>
        <v>0</v>
      </c>
      <c r="J91" s="127">
        <f t="shared" si="28"/>
        <v>0</v>
      </c>
      <c r="K91" s="215"/>
      <c r="L91" s="246" t="str">
        <f t="shared" si="29"/>
        <v>0</v>
      </c>
      <c r="M91" s="127">
        <f t="shared" si="31"/>
        <v>0</v>
      </c>
      <c r="N91" s="216"/>
      <c r="O91" s="246" t="str">
        <f t="shared" si="30"/>
        <v>0</v>
      </c>
      <c r="P91" s="127">
        <f t="shared" si="32"/>
        <v>0</v>
      </c>
    </row>
    <row r="92" spans="1:16" s="2" customFormat="1" ht="15" x14ac:dyDescent="0.25">
      <c r="A92" s="110">
        <v>6</v>
      </c>
      <c r="B92" s="131" t="s">
        <v>62</v>
      </c>
      <c r="C92" s="73" t="s">
        <v>61</v>
      </c>
      <c r="D92" s="73" t="s">
        <v>11</v>
      </c>
      <c r="E92" s="74">
        <v>2</v>
      </c>
      <c r="F92" s="139"/>
      <c r="G92" s="114">
        <v>2</v>
      </c>
      <c r="H92" s="87"/>
      <c r="I92" s="246" t="str">
        <f t="shared" si="27"/>
        <v>0</v>
      </c>
      <c r="J92" s="127">
        <f t="shared" si="28"/>
        <v>0</v>
      </c>
      <c r="K92" s="215"/>
      <c r="L92" s="246" t="str">
        <f t="shared" si="29"/>
        <v>0</v>
      </c>
      <c r="M92" s="127">
        <f t="shared" si="31"/>
        <v>0</v>
      </c>
      <c r="N92" s="216"/>
      <c r="O92" s="246" t="str">
        <f t="shared" si="30"/>
        <v>0</v>
      </c>
      <c r="P92" s="127">
        <f t="shared" si="32"/>
        <v>0</v>
      </c>
    </row>
    <row r="93" spans="1:16" s="2" customFormat="1" x14ac:dyDescent="0.2">
      <c r="A93" s="110">
        <v>7</v>
      </c>
      <c r="B93" s="131" t="s">
        <v>189</v>
      </c>
      <c r="C93" s="73" t="s">
        <v>188</v>
      </c>
      <c r="D93" s="73" t="s">
        <v>11</v>
      </c>
      <c r="E93" s="74">
        <v>4</v>
      </c>
      <c r="F93" s="74" t="s">
        <v>187</v>
      </c>
      <c r="G93" s="114">
        <v>4</v>
      </c>
      <c r="H93" s="87"/>
      <c r="I93" s="246" t="str">
        <f t="shared" si="27"/>
        <v>0</v>
      </c>
      <c r="J93" s="127">
        <f t="shared" si="28"/>
        <v>0</v>
      </c>
      <c r="K93" s="215"/>
      <c r="L93" s="246" t="str">
        <f t="shared" si="29"/>
        <v>0</v>
      </c>
      <c r="M93" s="127">
        <f t="shared" si="31"/>
        <v>0</v>
      </c>
      <c r="N93" s="216"/>
      <c r="O93" s="246" t="str">
        <f t="shared" si="30"/>
        <v>0</v>
      </c>
      <c r="P93" s="127">
        <f t="shared" si="32"/>
        <v>0</v>
      </c>
    </row>
    <row r="94" spans="1:16" s="2" customFormat="1" x14ac:dyDescent="0.2">
      <c r="A94" s="110">
        <v>8</v>
      </c>
      <c r="B94" s="131" t="s">
        <v>72</v>
      </c>
      <c r="C94" s="73" t="s">
        <v>71</v>
      </c>
      <c r="D94" s="73" t="s">
        <v>11</v>
      </c>
      <c r="E94" s="74">
        <v>3</v>
      </c>
      <c r="F94" s="74" t="s">
        <v>187</v>
      </c>
      <c r="G94" s="114">
        <v>3</v>
      </c>
      <c r="H94" s="87"/>
      <c r="I94" s="246" t="str">
        <f t="shared" si="27"/>
        <v>0</v>
      </c>
      <c r="J94" s="127">
        <f t="shared" si="28"/>
        <v>0</v>
      </c>
      <c r="K94" s="215"/>
      <c r="L94" s="246" t="str">
        <f t="shared" si="29"/>
        <v>0</v>
      </c>
      <c r="M94" s="127">
        <f t="shared" si="31"/>
        <v>0</v>
      </c>
      <c r="N94" s="216"/>
      <c r="O94" s="246" t="str">
        <f t="shared" si="30"/>
        <v>0</v>
      </c>
      <c r="P94" s="127">
        <f t="shared" si="32"/>
        <v>0</v>
      </c>
    </row>
    <row r="95" spans="1:16" s="2" customFormat="1" x14ac:dyDescent="0.2">
      <c r="A95" s="110">
        <v>9</v>
      </c>
      <c r="B95" s="214"/>
      <c r="C95" s="110"/>
      <c r="D95" s="126"/>
      <c r="E95" s="75"/>
      <c r="F95" s="126"/>
      <c r="G95" s="111"/>
      <c r="H95" s="87"/>
      <c r="I95" s="126" t="str">
        <f>IF(H95="A","4",IF(H95="A-","3.5",IF(H95="B+","3.25",IF(H95="B","3",IF(H95="B-","2.75",IF(H95="C+","2.25",IF(H95="C","2",IF(H95="D","1.75",IF(H95="E","0",IF(H95="0","0",IF(H95="","0")))))))))))</f>
        <v>0</v>
      </c>
      <c r="J95" s="127">
        <f t="shared" si="28"/>
        <v>0</v>
      </c>
      <c r="K95" s="215"/>
      <c r="L95" s="126" t="str">
        <f t="shared" si="29"/>
        <v>0</v>
      </c>
      <c r="M95" s="127">
        <f>SUM(L95*G95)</f>
        <v>0</v>
      </c>
      <c r="N95" s="216"/>
      <c r="O95" s="126" t="str">
        <f t="shared" si="30"/>
        <v>0</v>
      </c>
      <c r="P95" s="127">
        <f>SUM(O95*G95)</f>
        <v>0</v>
      </c>
    </row>
    <row r="96" spans="1:16" s="2" customFormat="1" x14ac:dyDescent="0.2">
      <c r="A96" s="110">
        <v>10</v>
      </c>
      <c r="B96" s="32"/>
      <c r="C96" s="30"/>
      <c r="D96" s="30"/>
      <c r="E96" s="31"/>
      <c r="F96" s="31"/>
      <c r="G96" s="37"/>
      <c r="H96" s="87"/>
      <c r="I96" s="246" t="str">
        <f t="shared" ref="I96" si="33">IF(H96="A","4",IF(H96="A-","3.5",IF(H96="B+","3.25",IF(H96="B","3",IF(H96="B-","2.75",IF(H96="C+","2.25",IF(H96="C","2",IF(H96="D","1.75",IF(H96="E","0",IF(H96="0","0",IF(H96="","0")))))))))))</f>
        <v>0</v>
      </c>
      <c r="J96" s="103">
        <f t="shared" si="28"/>
        <v>0</v>
      </c>
      <c r="K96" s="215"/>
      <c r="L96" s="246" t="str">
        <f t="shared" si="29"/>
        <v>0</v>
      </c>
      <c r="M96" s="103">
        <f t="shared" ref="M96" si="34">SUM(L96*G96)</f>
        <v>0</v>
      </c>
      <c r="N96" s="216"/>
      <c r="O96" s="246" t="str">
        <f t="shared" si="30"/>
        <v>0</v>
      </c>
      <c r="P96" s="103">
        <f t="shared" ref="P96" si="35">SUM(O96*G96)</f>
        <v>0</v>
      </c>
    </row>
    <row r="97" spans="1:16" s="2" customFormat="1" x14ac:dyDescent="0.2">
      <c r="A97" s="110">
        <v>11</v>
      </c>
      <c r="B97" s="214"/>
      <c r="C97" s="110"/>
      <c r="D97" s="126"/>
      <c r="E97" s="75"/>
      <c r="F97" s="126"/>
      <c r="G97" s="111"/>
      <c r="H97" s="87"/>
      <c r="I97" s="126" t="str">
        <f>IF(H97="A","4",IF(H97="A-","3.5",IF(H97="B+","3.25",IF(H97="B","3",IF(H97="B-","2.75",IF(H97="C+","2.25",IF(H97="C","2",IF(H97="D","1.75",IF(H97="E","0",IF(H97="0","0",IF(H97="","0")))))))))))</f>
        <v>0</v>
      </c>
      <c r="J97" s="127">
        <f t="shared" si="28"/>
        <v>0</v>
      </c>
      <c r="K97" s="215"/>
      <c r="L97" s="126" t="str">
        <f t="shared" si="29"/>
        <v>0</v>
      </c>
      <c r="M97" s="127">
        <f>SUM(L97*G97)</f>
        <v>0</v>
      </c>
      <c r="N97" s="216"/>
      <c r="O97" s="126" t="str">
        <f t="shared" si="30"/>
        <v>0</v>
      </c>
      <c r="P97" s="127">
        <f>SUM(O97*G97)</f>
        <v>0</v>
      </c>
    </row>
    <row r="98" spans="1:16" s="2" customFormat="1" x14ac:dyDescent="0.2">
      <c r="A98" s="110">
        <v>12</v>
      </c>
      <c r="B98" s="32"/>
      <c r="C98" s="30"/>
      <c r="D98" s="30"/>
      <c r="E98" s="31"/>
      <c r="F98" s="31"/>
      <c r="G98" s="37"/>
      <c r="H98" s="87"/>
      <c r="I98" s="246" t="str">
        <f t="shared" si="27"/>
        <v>0</v>
      </c>
      <c r="J98" s="103">
        <f t="shared" si="28"/>
        <v>0</v>
      </c>
      <c r="K98" s="215"/>
      <c r="L98" s="246" t="str">
        <f t="shared" si="29"/>
        <v>0</v>
      </c>
      <c r="M98" s="103">
        <f t="shared" ref="M98" si="36">SUM(L98*G98)</f>
        <v>0</v>
      </c>
      <c r="N98" s="216"/>
      <c r="O98" s="246" t="str">
        <f t="shared" si="30"/>
        <v>0</v>
      </c>
      <c r="P98" s="103">
        <f t="shared" ref="P98" si="37">SUM(O98*G98)</f>
        <v>0</v>
      </c>
    </row>
    <row r="99" spans="1:16" x14ac:dyDescent="0.2">
      <c r="A99" s="1"/>
      <c r="E99" s="1"/>
      <c r="H99" s="42"/>
      <c r="I99" s="8"/>
      <c r="J99" s="23"/>
      <c r="K99" s="19"/>
      <c r="L99" s="92"/>
      <c r="M99" s="21"/>
      <c r="N99" s="19"/>
      <c r="O99" s="92"/>
      <c r="P99" s="21"/>
    </row>
    <row r="100" spans="1:16" x14ac:dyDescent="0.2">
      <c r="A100" s="1"/>
      <c r="B100" s="3" t="s">
        <v>204</v>
      </c>
      <c r="E100" s="17">
        <f>SUM(G87:G98)</f>
        <v>20</v>
      </c>
      <c r="H100" s="42"/>
      <c r="I100" s="8"/>
      <c r="J100" s="23"/>
      <c r="K100" s="20"/>
      <c r="L100" s="8"/>
      <c r="M100" s="22"/>
      <c r="N100" s="20"/>
      <c r="O100" s="8"/>
      <c r="P100" s="22"/>
    </row>
    <row r="101" spans="1:16" s="2" customFormat="1" x14ac:dyDescent="0.2">
      <c r="A101" s="1"/>
      <c r="B101" s="196" t="s">
        <v>296</v>
      </c>
      <c r="C101" s="27">
        <f>SUM(I101/E100)</f>
        <v>0</v>
      </c>
      <c r="D101" s="10"/>
      <c r="F101" s="11"/>
      <c r="H101" s="42"/>
      <c r="I101" s="192">
        <f>SUM(J87:J98)</f>
        <v>0</v>
      </c>
      <c r="J101" s="22"/>
      <c r="K101" s="20"/>
      <c r="M101" s="22"/>
      <c r="N101" s="20"/>
      <c r="P101" s="22"/>
    </row>
    <row r="102" spans="1:16" s="2" customFormat="1" x14ac:dyDescent="0.2">
      <c r="A102" s="4"/>
      <c r="B102" s="194" t="s">
        <v>300</v>
      </c>
      <c r="C102" s="26">
        <f>SUM(L102/E100)</f>
        <v>0</v>
      </c>
      <c r="G102" s="1"/>
      <c r="H102" s="42"/>
      <c r="I102" s="8"/>
      <c r="J102" s="22"/>
      <c r="K102" s="20"/>
      <c r="L102" s="193">
        <f>SUM(M87:M98)</f>
        <v>0</v>
      </c>
      <c r="M102" s="22"/>
      <c r="N102" s="20"/>
      <c r="O102" s="8"/>
      <c r="P102" s="22"/>
    </row>
    <row r="103" spans="1:16" s="2" customFormat="1" x14ac:dyDescent="0.2">
      <c r="A103" s="4"/>
      <c r="B103" s="191" t="s">
        <v>299</v>
      </c>
      <c r="C103" s="26">
        <f>SUM(O103/E100)</f>
        <v>0</v>
      </c>
      <c r="G103" s="1"/>
      <c r="H103" s="42"/>
      <c r="I103" s="8"/>
      <c r="J103" s="22"/>
      <c r="K103" s="20"/>
      <c r="L103" s="8"/>
      <c r="M103" s="22"/>
      <c r="N103" s="20"/>
      <c r="O103" s="195">
        <f>SUM(P87:P98)</f>
        <v>0</v>
      </c>
      <c r="P103" s="22"/>
    </row>
    <row r="104" spans="1:16" s="2" customFormat="1" x14ac:dyDescent="0.2">
      <c r="A104" s="1"/>
      <c r="B104" s="13"/>
      <c r="C104" s="10"/>
      <c r="D104" s="10"/>
      <c r="E104" s="5"/>
      <c r="F104" s="11"/>
      <c r="H104" s="273"/>
      <c r="I104" s="18"/>
      <c r="J104" s="274"/>
      <c r="K104" s="275"/>
      <c r="L104" s="18"/>
      <c r="M104" s="274"/>
      <c r="N104" s="275"/>
      <c r="O104" s="18"/>
      <c r="P104" s="274"/>
    </row>
    <row r="105" spans="1:16" x14ac:dyDescent="0.2">
      <c r="A105" s="345" t="s">
        <v>376</v>
      </c>
      <c r="B105" s="345"/>
      <c r="C105" s="345"/>
      <c r="D105" s="345"/>
      <c r="E105" s="345"/>
      <c r="F105" s="345"/>
      <c r="G105" s="346"/>
      <c r="H105" s="349" t="s">
        <v>255</v>
      </c>
      <c r="I105" s="349"/>
      <c r="J105" s="349"/>
      <c r="K105" s="350" t="s">
        <v>275</v>
      </c>
      <c r="L105" s="350"/>
      <c r="M105" s="350"/>
      <c r="N105" s="351" t="s">
        <v>276</v>
      </c>
      <c r="O105" s="351"/>
      <c r="P105" s="351"/>
    </row>
    <row r="106" spans="1:16" s="2" customFormat="1" x14ac:dyDescent="0.25">
      <c r="A106" s="347"/>
      <c r="B106" s="347"/>
      <c r="C106" s="347"/>
      <c r="D106" s="347"/>
      <c r="E106" s="347"/>
      <c r="F106" s="347"/>
      <c r="G106" s="348"/>
      <c r="H106" s="349"/>
      <c r="I106" s="349"/>
      <c r="J106" s="349"/>
      <c r="K106" s="350"/>
      <c r="L106" s="350"/>
      <c r="M106" s="350"/>
      <c r="N106" s="351"/>
      <c r="O106" s="351"/>
      <c r="P106" s="351"/>
    </row>
    <row r="107" spans="1:16" s="2" customFormat="1" ht="27" customHeight="1" x14ac:dyDescent="0.25">
      <c r="A107" s="243" t="s">
        <v>175</v>
      </c>
      <c r="B107" s="243" t="s">
        <v>206</v>
      </c>
      <c r="C107" s="243" t="s">
        <v>173</v>
      </c>
      <c r="D107" s="243" t="s">
        <v>172</v>
      </c>
      <c r="E107" s="243" t="s">
        <v>205</v>
      </c>
      <c r="F107" s="243" t="s">
        <v>170</v>
      </c>
      <c r="G107" s="36" t="s">
        <v>218</v>
      </c>
      <c r="H107" s="40" t="s">
        <v>209</v>
      </c>
      <c r="I107" s="246" t="s">
        <v>217</v>
      </c>
      <c r="J107" s="91" t="s">
        <v>273</v>
      </c>
      <c r="K107" s="247" t="s">
        <v>209</v>
      </c>
      <c r="L107" s="246" t="s">
        <v>217</v>
      </c>
      <c r="M107" s="91" t="s">
        <v>273</v>
      </c>
      <c r="N107" s="247" t="s">
        <v>209</v>
      </c>
      <c r="O107" s="246" t="s">
        <v>217</v>
      </c>
      <c r="P107" s="91" t="s">
        <v>273</v>
      </c>
    </row>
    <row r="108" spans="1:16" s="2" customFormat="1" x14ac:dyDescent="0.2">
      <c r="A108" s="101">
        <v>1</v>
      </c>
      <c r="B108" s="32" t="s">
        <v>127</v>
      </c>
      <c r="C108" s="30" t="s">
        <v>126</v>
      </c>
      <c r="D108" s="30" t="s">
        <v>11</v>
      </c>
      <c r="E108" s="31">
        <v>2</v>
      </c>
      <c r="F108" s="33"/>
      <c r="G108" s="37">
        <v>2</v>
      </c>
      <c r="H108" s="87"/>
      <c r="I108" s="246" t="str">
        <f t="shared" ref="I108:I119" si="38">IF(H108="A","4",IF(H108="A-","3.5",IF(H108="B+","3.25",IF(H108="B","3",IF(H108="B-","2.75",IF(H108="C+","2.25",IF(H108="C","2",IF(H108="D","1.75",IF(H108="E","0",IF(H108="0","0",IF(H108="","0")))))))))))</f>
        <v>0</v>
      </c>
      <c r="J108" s="127">
        <f t="shared" ref="J108:J119" si="39">SUM(I108*G108)</f>
        <v>0</v>
      </c>
      <c r="K108" s="215"/>
      <c r="L108" s="246" t="str">
        <f>IF(K108="A","4",IF(K108="A-","3.5",IF(K108="B+","3.25",IF(K108="B","3",IF(K108="B-","2.75",IF(K108="C+","2.25",IF(K108="C","2",IF(K108="D","1.75",IF(K108="E","0",IF(K108="0","0",IF(K108="","0")))))))))))</f>
        <v>0</v>
      </c>
      <c r="M108" s="103">
        <f>SUM(L108*G108)</f>
        <v>0</v>
      </c>
      <c r="N108" s="216"/>
      <c r="O108" s="246" t="str">
        <f>IF(N108="A","4",IF(N108="A-","3.5",IF(N108="B+","3.25",IF(N108="B","3",IF(N108="B-","2.75",IF(N108="C+","2.25",IF(N108="C","2",IF(N108="D","1.75",IF(N108="E","0",IF(N108="0","0",IF(N108="","0")))))))))))</f>
        <v>0</v>
      </c>
      <c r="P108" s="103">
        <f>SUM(O108*G108)</f>
        <v>0</v>
      </c>
    </row>
    <row r="109" spans="1:16" s="2" customFormat="1" x14ac:dyDescent="0.2">
      <c r="A109" s="101">
        <v>2</v>
      </c>
      <c r="B109" s="32" t="s">
        <v>87</v>
      </c>
      <c r="C109" s="30" t="s">
        <v>83</v>
      </c>
      <c r="D109" s="30" t="s">
        <v>11</v>
      </c>
      <c r="E109" s="31">
        <v>3</v>
      </c>
      <c r="F109" s="31" t="s">
        <v>183</v>
      </c>
      <c r="G109" s="37">
        <v>3</v>
      </c>
      <c r="H109" s="87"/>
      <c r="I109" s="246" t="str">
        <f t="shared" si="38"/>
        <v>0</v>
      </c>
      <c r="J109" s="127">
        <f t="shared" si="39"/>
        <v>0</v>
      </c>
      <c r="K109" s="215"/>
      <c r="L109" s="246" t="str">
        <f>IF(K109="A","4",IF(K109="A-","3.5",IF(K109="B+","3.25",IF(K109="B","3",IF(K109="B-","2.75",IF(K109="C+","2.25",IF(K109="C","2",IF(K109="D","1.75",IF(K109="E","0",IF(K109="0","0",IF(K109="","0")))))))))))</f>
        <v>0</v>
      </c>
      <c r="M109" s="103">
        <f t="shared" ref="M109:M119" si="40">SUM(L109*G109)</f>
        <v>0</v>
      </c>
      <c r="N109" s="216"/>
      <c r="O109" s="246" t="str">
        <f>IF(N109="A","4",IF(N109="A-","3.5",IF(N109="B+","3.25",IF(N109="B","3",IF(N109="B-","2.75",IF(N109="C+","2.25",IF(N109="C","2",IF(N109="D","1.75",IF(N109="E","0",IF(N109="0","0",IF(N109="","0")))))))))))</f>
        <v>0</v>
      </c>
      <c r="P109" s="103">
        <f t="shared" ref="P109:P119" si="41">SUM(O109*G109)</f>
        <v>0</v>
      </c>
    </row>
    <row r="110" spans="1:16" s="2" customFormat="1" ht="15" x14ac:dyDescent="0.2">
      <c r="A110" s="101">
        <v>3</v>
      </c>
      <c r="B110" s="32" t="s">
        <v>13</v>
      </c>
      <c r="C110" s="30" t="s">
        <v>12</v>
      </c>
      <c r="D110" s="30" t="s">
        <v>11</v>
      </c>
      <c r="E110" s="31">
        <v>4</v>
      </c>
      <c r="F110" s="138"/>
      <c r="G110" s="37">
        <v>4</v>
      </c>
      <c r="H110" s="87"/>
      <c r="I110" s="246" t="str">
        <f t="shared" si="38"/>
        <v>0</v>
      </c>
      <c r="J110" s="127">
        <f t="shared" si="39"/>
        <v>0</v>
      </c>
      <c r="K110" s="215"/>
      <c r="L110" s="246" t="str">
        <f>IF(K110="A","4",IF(K110="A-","3.5",IF(K110="B+","3.25",IF(K110="B","3",IF(K110="B-","2.75",IF(K110="C+","2.25",IF(K110="C","2",IF(K110="D","1.75",IF(K110="E","0",IF(K110="0","0",IF(K110="","0")))))))))))</f>
        <v>0</v>
      </c>
      <c r="M110" s="103">
        <f t="shared" si="40"/>
        <v>0</v>
      </c>
      <c r="N110" s="216"/>
      <c r="O110" s="246" t="str">
        <f>IF(N110="A","4",IF(N110="A-","3.5",IF(N110="B+","3.25",IF(N110="B","3",IF(N110="B-","2.75",IF(N110="C+","2.25",IF(N110="C","2",IF(N110="D","1.75",IF(N110="E","0",IF(N110="0","0",IF(N110="","0")))))))))))</f>
        <v>0</v>
      </c>
      <c r="P110" s="103">
        <f t="shared" si="41"/>
        <v>0</v>
      </c>
    </row>
    <row r="111" spans="1:16" s="2" customFormat="1" ht="15" x14ac:dyDescent="0.2">
      <c r="A111" s="101">
        <v>4</v>
      </c>
      <c r="B111" s="32" t="s">
        <v>56</v>
      </c>
      <c r="C111" s="30" t="s">
        <v>179</v>
      </c>
      <c r="D111" s="30" t="s">
        <v>11</v>
      </c>
      <c r="E111" s="31">
        <v>3</v>
      </c>
      <c r="F111" s="138"/>
      <c r="G111" s="37">
        <v>3</v>
      </c>
      <c r="H111" s="87"/>
      <c r="I111" s="246" t="str">
        <f t="shared" si="38"/>
        <v>0</v>
      </c>
      <c r="J111" s="127">
        <f t="shared" si="39"/>
        <v>0</v>
      </c>
      <c r="K111" s="215"/>
      <c r="L111" s="246" t="str">
        <f>IF(K111="A","4",IF(K111="A-","3.5",IF(K111="B+","3.25",IF(K111="B","3",IF(K111="B-","2.75",IF(K111="C+","2.25",IF(K111="C","2",IF(K111="D","1.75",IF(K111="E","0",IF(K111="0","0",IF(K111="","0")))))))))))</f>
        <v>0</v>
      </c>
      <c r="M111" s="103">
        <f t="shared" si="40"/>
        <v>0</v>
      </c>
      <c r="N111" s="216"/>
      <c r="O111" s="246" t="str">
        <f>IF(N111="A","4",IF(N111="A-","3.5",IF(N111="B+","3.25",IF(N111="B","3",IF(N111="B-","2.75",IF(N111="C+","2.25",IF(N111="C","2",IF(N111="D","1.75",IF(N111="E","0",IF(N111="0","0",IF(N111="","0")))))))))))</f>
        <v>0</v>
      </c>
      <c r="P111" s="103">
        <f t="shared" si="41"/>
        <v>0</v>
      </c>
    </row>
    <row r="112" spans="1:16" s="2" customFormat="1" ht="15" x14ac:dyDescent="0.2">
      <c r="A112" s="101">
        <v>5</v>
      </c>
      <c r="B112" s="32" t="s">
        <v>51</v>
      </c>
      <c r="C112" s="30" t="s">
        <v>50</v>
      </c>
      <c r="D112" s="30" t="s">
        <v>11</v>
      </c>
      <c r="E112" s="31">
        <v>3</v>
      </c>
      <c r="F112" s="138"/>
      <c r="G112" s="37">
        <v>3</v>
      </c>
      <c r="H112" s="87"/>
      <c r="I112" s="246" t="str">
        <f t="shared" si="38"/>
        <v>0</v>
      </c>
      <c r="J112" s="127">
        <f t="shared" si="39"/>
        <v>0</v>
      </c>
      <c r="K112" s="215"/>
      <c r="L112" s="246" t="str">
        <f>IF(K112="A","4",IF(K112="A-","3.5",IF(K112="B+","3.25",IF(K112="B","3",IF(K112="B-","2.75",IF(K112="C+","2.25",IF(K112="C","2",IF(K112="D","1.75",IF(K112="E","0",IF(K112="0","0",IF(K112="","0")))))))))))</f>
        <v>0</v>
      </c>
      <c r="M112" s="103">
        <f t="shared" si="40"/>
        <v>0</v>
      </c>
      <c r="N112" s="216"/>
      <c r="O112" s="246" t="str">
        <f>IF(N112="A","4",IF(N112="A-","3.5",IF(N112="B+","3.25",IF(N112="B","3",IF(N112="B-","2.75",IF(N112="C+","2.25",IF(N112="C","2",IF(N112="D","1.75",IF(N112="E","0",IF(N112="0","0",IF(N112="","0")))))))))))</f>
        <v>0</v>
      </c>
      <c r="P112" s="103">
        <f t="shared" si="41"/>
        <v>0</v>
      </c>
    </row>
    <row r="113" spans="1:16" s="2" customFormat="1" x14ac:dyDescent="0.2">
      <c r="A113" s="205">
        <v>6</v>
      </c>
      <c r="B113" s="210" t="s">
        <v>6</v>
      </c>
      <c r="C113" s="207" t="s">
        <v>5</v>
      </c>
      <c r="D113" s="207" t="s">
        <v>0</v>
      </c>
      <c r="E113" s="208">
        <v>2</v>
      </c>
      <c r="F113" s="208"/>
      <c r="G113" s="209">
        <v>2</v>
      </c>
      <c r="H113" s="87"/>
      <c r="I113" s="246" t="str">
        <f t="shared" si="38"/>
        <v>0</v>
      </c>
      <c r="J113" s="103">
        <f t="shared" si="39"/>
        <v>0</v>
      </c>
      <c r="K113" s="215"/>
      <c r="L113" s="246" t="str">
        <f t="shared" ref="L113:L119" si="42">IF(K113="A","4",IF(K113="A-","3.5",IF(K113="B+","3.25",IF(K113="B","3",IF(K113="B-","2.75",IF(K113="C+","2.25",IF(K113="C","2",IF(K113="D","1.75",IF(K113="E","0",IF(K113="0","0",IF(K113="","0")))))))))))</f>
        <v>0</v>
      </c>
      <c r="M113" s="103">
        <f t="shared" si="40"/>
        <v>0</v>
      </c>
      <c r="N113" s="216"/>
      <c r="O113" s="246" t="str">
        <f t="shared" ref="O113:O119" si="43">IF(N113="A","4",IF(N113="A-","3.5",IF(N113="B+","3.25",IF(N113="B","3",IF(N113="B-","2.75",IF(N113="C+","2.25",IF(N113="C","2",IF(N113="D","1.75",IF(N113="E","0",IF(N113="0","0",IF(N113="","0")))))))))))</f>
        <v>0</v>
      </c>
      <c r="P113" s="103">
        <f t="shared" si="41"/>
        <v>0</v>
      </c>
    </row>
    <row r="114" spans="1:16" s="2" customFormat="1" x14ac:dyDescent="0.2">
      <c r="A114" s="205">
        <v>7</v>
      </c>
      <c r="B114" s="210" t="s">
        <v>8</v>
      </c>
      <c r="C114" s="207" t="s">
        <v>7</v>
      </c>
      <c r="D114" s="207" t="s">
        <v>0</v>
      </c>
      <c r="E114" s="208">
        <v>2</v>
      </c>
      <c r="F114" s="208"/>
      <c r="G114" s="209">
        <v>2</v>
      </c>
      <c r="H114" s="87"/>
      <c r="I114" s="246" t="str">
        <f t="shared" si="38"/>
        <v>0</v>
      </c>
      <c r="J114" s="103">
        <f t="shared" si="39"/>
        <v>0</v>
      </c>
      <c r="K114" s="215"/>
      <c r="L114" s="246" t="str">
        <f t="shared" si="42"/>
        <v>0</v>
      </c>
      <c r="M114" s="103">
        <f t="shared" si="40"/>
        <v>0</v>
      </c>
      <c r="N114" s="216"/>
      <c r="O114" s="246" t="str">
        <f t="shared" si="43"/>
        <v>0</v>
      </c>
      <c r="P114" s="103">
        <f t="shared" si="41"/>
        <v>0</v>
      </c>
    </row>
    <row r="115" spans="1:16" s="2" customFormat="1" x14ac:dyDescent="0.2">
      <c r="A115" s="205">
        <v>8</v>
      </c>
      <c r="B115" s="211" t="s">
        <v>28</v>
      </c>
      <c r="C115" s="207" t="s">
        <v>27</v>
      </c>
      <c r="D115" s="207" t="s">
        <v>178</v>
      </c>
      <c r="E115" s="208">
        <v>2</v>
      </c>
      <c r="F115" s="212" t="s">
        <v>77</v>
      </c>
      <c r="G115" s="209">
        <v>2</v>
      </c>
      <c r="H115" s="87"/>
      <c r="I115" s="246" t="str">
        <f t="shared" si="38"/>
        <v>0</v>
      </c>
      <c r="J115" s="103">
        <f t="shared" si="39"/>
        <v>0</v>
      </c>
      <c r="K115" s="215"/>
      <c r="L115" s="246" t="str">
        <f t="shared" si="42"/>
        <v>0</v>
      </c>
      <c r="M115" s="103">
        <f t="shared" si="40"/>
        <v>0</v>
      </c>
      <c r="N115" s="216"/>
      <c r="O115" s="246" t="str">
        <f t="shared" si="43"/>
        <v>0</v>
      </c>
      <c r="P115" s="103">
        <f t="shared" si="41"/>
        <v>0</v>
      </c>
    </row>
    <row r="116" spans="1:16" s="2" customFormat="1" x14ac:dyDescent="0.2">
      <c r="A116" s="101">
        <v>9</v>
      </c>
      <c r="B116" s="64"/>
      <c r="C116" s="30"/>
      <c r="D116" s="30"/>
      <c r="E116" s="31"/>
      <c r="F116" s="31"/>
      <c r="G116" s="37"/>
      <c r="H116" s="87"/>
      <c r="I116" s="246" t="str">
        <f t="shared" si="38"/>
        <v>0</v>
      </c>
      <c r="J116" s="103">
        <f t="shared" si="39"/>
        <v>0</v>
      </c>
      <c r="K116" s="215"/>
      <c r="L116" s="246" t="str">
        <f t="shared" si="42"/>
        <v>0</v>
      </c>
      <c r="M116" s="103">
        <f t="shared" si="40"/>
        <v>0</v>
      </c>
      <c r="N116" s="216"/>
      <c r="O116" s="246" t="str">
        <f t="shared" si="43"/>
        <v>0</v>
      </c>
      <c r="P116" s="103">
        <f t="shared" si="41"/>
        <v>0</v>
      </c>
    </row>
    <row r="117" spans="1:16" s="2" customFormat="1" x14ac:dyDescent="0.2">
      <c r="A117" s="101">
        <v>10</v>
      </c>
      <c r="B117" s="64"/>
      <c r="C117" s="30"/>
      <c r="D117" s="30"/>
      <c r="E117" s="31"/>
      <c r="F117" s="31"/>
      <c r="G117" s="37"/>
      <c r="H117" s="87"/>
      <c r="I117" s="246" t="str">
        <f t="shared" si="38"/>
        <v>0</v>
      </c>
      <c r="J117" s="103">
        <f t="shared" si="39"/>
        <v>0</v>
      </c>
      <c r="K117" s="215"/>
      <c r="L117" s="246" t="str">
        <f t="shared" si="42"/>
        <v>0</v>
      </c>
      <c r="M117" s="103">
        <f t="shared" si="40"/>
        <v>0</v>
      </c>
      <c r="N117" s="216"/>
      <c r="O117" s="246" t="str">
        <f t="shared" si="43"/>
        <v>0</v>
      </c>
      <c r="P117" s="103">
        <f t="shared" si="41"/>
        <v>0</v>
      </c>
    </row>
    <row r="118" spans="1:16" s="2" customFormat="1" x14ac:dyDescent="0.2">
      <c r="A118" s="101">
        <v>11</v>
      </c>
      <c r="B118" s="64"/>
      <c r="C118" s="30"/>
      <c r="D118" s="30"/>
      <c r="E118" s="31"/>
      <c r="F118" s="31"/>
      <c r="G118" s="37"/>
      <c r="H118" s="87"/>
      <c r="I118" s="246" t="str">
        <f t="shared" si="38"/>
        <v>0</v>
      </c>
      <c r="J118" s="103">
        <f t="shared" si="39"/>
        <v>0</v>
      </c>
      <c r="K118" s="215"/>
      <c r="L118" s="246" t="str">
        <f t="shared" si="42"/>
        <v>0</v>
      </c>
      <c r="M118" s="103">
        <f t="shared" si="40"/>
        <v>0</v>
      </c>
      <c r="N118" s="216"/>
      <c r="O118" s="246" t="str">
        <f t="shared" si="43"/>
        <v>0</v>
      </c>
      <c r="P118" s="103">
        <f t="shared" si="41"/>
        <v>0</v>
      </c>
    </row>
    <row r="119" spans="1:16" s="2" customFormat="1" x14ac:dyDescent="0.2">
      <c r="A119" s="101">
        <v>12</v>
      </c>
      <c r="B119" s="64"/>
      <c r="C119" s="30"/>
      <c r="D119" s="30"/>
      <c r="E119" s="31"/>
      <c r="F119" s="31"/>
      <c r="G119" s="37"/>
      <c r="H119" s="87"/>
      <c r="I119" s="246" t="str">
        <f t="shared" si="38"/>
        <v>0</v>
      </c>
      <c r="J119" s="103">
        <f t="shared" si="39"/>
        <v>0</v>
      </c>
      <c r="K119" s="215"/>
      <c r="L119" s="246" t="str">
        <f t="shared" si="42"/>
        <v>0</v>
      </c>
      <c r="M119" s="103">
        <f t="shared" si="40"/>
        <v>0</v>
      </c>
      <c r="N119" s="216"/>
      <c r="O119" s="246" t="str">
        <f t="shared" si="43"/>
        <v>0</v>
      </c>
      <c r="P119" s="103">
        <f t="shared" si="41"/>
        <v>0</v>
      </c>
    </row>
    <row r="120" spans="1:16" s="2" customFormat="1" x14ac:dyDescent="0.2">
      <c r="A120" s="115"/>
      <c r="B120" s="68"/>
      <c r="C120" s="116"/>
      <c r="D120" s="117"/>
      <c r="E120" s="117"/>
      <c r="F120" s="117"/>
      <c r="G120" s="117"/>
      <c r="H120" s="123"/>
      <c r="I120" s="9"/>
      <c r="J120" s="24"/>
      <c r="K120" s="124"/>
      <c r="L120" s="9"/>
      <c r="M120" s="24"/>
      <c r="N120" s="124"/>
      <c r="O120" s="9"/>
      <c r="P120" s="24"/>
    </row>
    <row r="121" spans="1:16" s="2" customFormat="1" x14ac:dyDescent="0.2">
      <c r="A121" s="115"/>
      <c r="B121" s="3" t="s">
        <v>204</v>
      </c>
      <c r="C121" s="116"/>
      <c r="D121" s="117"/>
      <c r="E121" s="117">
        <f>SUM(G108:G119)</f>
        <v>21</v>
      </c>
      <c r="F121" s="117"/>
      <c r="G121" s="117"/>
      <c r="H121" s="123"/>
      <c r="I121" s="9"/>
      <c r="J121" s="24"/>
      <c r="K121" s="124"/>
      <c r="L121" s="9"/>
      <c r="M121" s="24"/>
      <c r="N121" s="124"/>
      <c r="O121" s="9"/>
      <c r="P121" s="24"/>
    </row>
    <row r="122" spans="1:16" s="2" customFormat="1" x14ac:dyDescent="0.2">
      <c r="A122" s="116"/>
      <c r="B122" s="190" t="s">
        <v>297</v>
      </c>
      <c r="C122" s="133">
        <f>SUM(I122/E121)</f>
        <v>0</v>
      </c>
      <c r="D122" s="117"/>
      <c r="F122" s="117"/>
      <c r="G122" s="117"/>
      <c r="H122" s="123"/>
      <c r="I122" s="192">
        <f>SUM(J108:J119)</f>
        <v>0</v>
      </c>
      <c r="J122" s="24"/>
      <c r="K122" s="124"/>
      <c r="M122" s="24"/>
      <c r="N122" s="124"/>
      <c r="P122" s="24"/>
    </row>
    <row r="123" spans="1:16" s="2" customFormat="1" x14ac:dyDescent="0.2">
      <c r="A123" s="4"/>
      <c r="B123" s="194" t="s">
        <v>300</v>
      </c>
      <c r="C123" s="26">
        <f>SUM(L123/E121)</f>
        <v>0</v>
      </c>
      <c r="G123" s="1"/>
      <c r="H123" s="42"/>
      <c r="I123" s="8"/>
      <c r="J123" s="22"/>
      <c r="K123" s="20"/>
      <c r="L123" s="193">
        <f>SUM(M108:M119)</f>
        <v>0</v>
      </c>
      <c r="M123" s="22"/>
      <c r="N123" s="20"/>
      <c r="O123" s="8"/>
      <c r="P123" s="22"/>
    </row>
    <row r="124" spans="1:16" s="2" customFormat="1" x14ac:dyDescent="0.2">
      <c r="A124" s="4"/>
      <c r="B124" s="191" t="s">
        <v>299</v>
      </c>
      <c r="C124" s="26">
        <f>SUM(O124/E121)</f>
        <v>0</v>
      </c>
      <c r="G124" s="1"/>
      <c r="H124" s="42"/>
      <c r="I124" s="8"/>
      <c r="J124" s="22"/>
      <c r="K124" s="20"/>
      <c r="L124" s="8"/>
      <c r="M124" s="22"/>
      <c r="N124" s="20"/>
      <c r="O124" s="195">
        <f>SUM(P108:P119)</f>
        <v>0</v>
      </c>
      <c r="P124" s="22"/>
    </row>
    <row r="125" spans="1:16" x14ac:dyDescent="0.2">
      <c r="A125" s="115"/>
      <c r="B125" s="68"/>
      <c r="C125" s="134"/>
      <c r="D125" s="134"/>
      <c r="E125" s="135"/>
      <c r="F125" s="136"/>
      <c r="G125" s="117"/>
      <c r="H125" s="278"/>
      <c r="I125" s="276"/>
      <c r="J125" s="279"/>
      <c r="K125" s="280"/>
      <c r="L125" s="276"/>
      <c r="M125" s="277"/>
      <c r="N125" s="280"/>
      <c r="O125" s="276"/>
      <c r="P125" s="277"/>
    </row>
    <row r="126" spans="1:16" x14ac:dyDescent="0.2">
      <c r="A126" s="345" t="s">
        <v>377</v>
      </c>
      <c r="B126" s="345"/>
      <c r="C126" s="345"/>
      <c r="D126" s="345"/>
      <c r="E126" s="345"/>
      <c r="F126" s="345"/>
      <c r="G126" s="346"/>
      <c r="H126" s="349" t="s">
        <v>255</v>
      </c>
      <c r="I126" s="349"/>
      <c r="J126" s="349"/>
      <c r="K126" s="350" t="s">
        <v>275</v>
      </c>
      <c r="L126" s="350"/>
      <c r="M126" s="350"/>
      <c r="N126" s="351" t="s">
        <v>276</v>
      </c>
      <c r="O126" s="351"/>
      <c r="P126" s="351"/>
    </row>
    <row r="127" spans="1:16" s="2" customFormat="1" x14ac:dyDescent="0.25">
      <c r="A127" s="347"/>
      <c r="B127" s="347"/>
      <c r="C127" s="347"/>
      <c r="D127" s="347"/>
      <c r="E127" s="347"/>
      <c r="F127" s="347"/>
      <c r="G127" s="348"/>
      <c r="H127" s="349"/>
      <c r="I127" s="349"/>
      <c r="J127" s="349"/>
      <c r="K127" s="350"/>
      <c r="L127" s="350"/>
      <c r="M127" s="350"/>
      <c r="N127" s="351"/>
      <c r="O127" s="351"/>
      <c r="P127" s="351"/>
    </row>
    <row r="128" spans="1:16" s="2" customFormat="1" ht="26.25" customHeight="1" x14ac:dyDescent="0.25">
      <c r="A128" s="128" t="s">
        <v>254</v>
      </c>
      <c r="B128" s="128" t="s">
        <v>206</v>
      </c>
      <c r="C128" s="128" t="s">
        <v>173</v>
      </c>
      <c r="D128" s="128" t="s">
        <v>172</v>
      </c>
      <c r="E128" s="128" t="s">
        <v>205</v>
      </c>
      <c r="F128" s="128" t="s">
        <v>170</v>
      </c>
      <c r="G128" s="129" t="s">
        <v>218</v>
      </c>
      <c r="H128" s="112" t="s">
        <v>209</v>
      </c>
      <c r="I128" s="126" t="s">
        <v>217</v>
      </c>
      <c r="J128" s="130" t="s">
        <v>273</v>
      </c>
      <c r="K128" s="125" t="s">
        <v>209</v>
      </c>
      <c r="L128" s="126" t="s">
        <v>217</v>
      </c>
      <c r="M128" s="130" t="s">
        <v>273</v>
      </c>
      <c r="N128" s="125" t="s">
        <v>209</v>
      </c>
      <c r="O128" s="126" t="s">
        <v>217</v>
      </c>
      <c r="P128" s="130" t="s">
        <v>273</v>
      </c>
    </row>
    <row r="129" spans="1:16" s="2" customFormat="1" ht="15" x14ac:dyDescent="0.2">
      <c r="A129" s="110">
        <v>1</v>
      </c>
      <c r="B129" s="34" t="s">
        <v>182</v>
      </c>
      <c r="C129" s="73" t="s">
        <v>153</v>
      </c>
      <c r="D129" s="73" t="s">
        <v>11</v>
      </c>
      <c r="E129" s="74">
        <v>4</v>
      </c>
      <c r="F129" s="132"/>
      <c r="G129" s="114">
        <v>4</v>
      </c>
      <c r="H129" s="87"/>
      <c r="I129" s="246" t="str">
        <f t="shared" ref="I129:I140" si="44">IF(H129="A","4",IF(H129="A-","3.5",IF(H129="B+","3.25",IF(H129="B","3",IF(H129="B-","2.75",IF(H129="C+","2.25",IF(H129="C","2",IF(H129="D","1.75",IF(H129="E","0",IF(H129="0","0",IF(H129="","0")))))))))))</f>
        <v>0</v>
      </c>
      <c r="J129" s="127">
        <f t="shared" ref="J129:J140" si="45">SUM(I129*G129)</f>
        <v>0</v>
      </c>
      <c r="K129" s="215"/>
      <c r="L129" s="246" t="str">
        <f t="shared" ref="L129:L140" si="46">IF(K129="A","4",IF(K129="A-","3.5",IF(K129="B+","3.25",IF(K129="B","3",IF(K129="B-","2.75",IF(K129="C+","2.25",IF(K129="C","2",IF(K129="D","1.75",IF(K129="E","0",IF(K129="0","0",IF(K129="","0")))))))))))</f>
        <v>0</v>
      </c>
      <c r="M129" s="127">
        <f t="shared" ref="M129:M140" si="47">SUM(L129*G129)</f>
        <v>0</v>
      </c>
      <c r="N129" s="216"/>
      <c r="O129" s="246" t="str">
        <f t="shared" ref="O129:O140" si="48">IF(N129="A","4",IF(N129="A-","3.5",IF(N129="B+","3.25",IF(N129="B","3",IF(N129="B-","2.75",IF(N129="C+","2.25",IF(N129="C","2",IF(N129="D","1.75",IF(N129="E","0",IF(N129="0","0",IF(N129="","0")))))))))))</f>
        <v>0</v>
      </c>
      <c r="P129" s="127">
        <f t="shared" ref="P129:P140" si="49">SUM(O129*G129)</f>
        <v>0</v>
      </c>
    </row>
    <row r="130" spans="1:16" s="2" customFormat="1" x14ac:dyDescent="0.2">
      <c r="A130" s="110">
        <v>2</v>
      </c>
      <c r="B130" s="34" t="s">
        <v>85</v>
      </c>
      <c r="C130" s="73" t="s">
        <v>84</v>
      </c>
      <c r="D130" s="73" t="s">
        <v>11</v>
      </c>
      <c r="E130" s="74">
        <v>3</v>
      </c>
      <c r="F130" s="74" t="s">
        <v>83</v>
      </c>
      <c r="G130" s="114">
        <v>3</v>
      </c>
      <c r="H130" s="87"/>
      <c r="I130" s="246" t="str">
        <f t="shared" si="44"/>
        <v>0</v>
      </c>
      <c r="J130" s="127">
        <f t="shared" si="45"/>
        <v>0</v>
      </c>
      <c r="K130" s="215"/>
      <c r="L130" s="246" t="str">
        <f t="shared" si="46"/>
        <v>0</v>
      </c>
      <c r="M130" s="127">
        <f t="shared" si="47"/>
        <v>0</v>
      </c>
      <c r="N130" s="216"/>
      <c r="O130" s="246" t="str">
        <f t="shared" si="48"/>
        <v>0</v>
      </c>
      <c r="P130" s="127">
        <f t="shared" si="49"/>
        <v>0</v>
      </c>
    </row>
    <row r="131" spans="1:16" s="2" customFormat="1" x14ac:dyDescent="0.2">
      <c r="A131" s="110">
        <v>3</v>
      </c>
      <c r="B131" s="34" t="s">
        <v>82</v>
      </c>
      <c r="C131" s="73" t="s">
        <v>81</v>
      </c>
      <c r="D131" s="73" t="s">
        <v>11</v>
      </c>
      <c r="E131" s="74">
        <v>2</v>
      </c>
      <c r="F131" s="74" t="s">
        <v>80</v>
      </c>
      <c r="G131" s="114">
        <v>2</v>
      </c>
      <c r="H131" s="87"/>
      <c r="I131" s="246" t="str">
        <f t="shared" si="44"/>
        <v>0</v>
      </c>
      <c r="J131" s="127">
        <f t="shared" si="45"/>
        <v>0</v>
      </c>
      <c r="K131" s="215"/>
      <c r="L131" s="246" t="str">
        <f t="shared" si="46"/>
        <v>0</v>
      </c>
      <c r="M131" s="127">
        <f t="shared" si="47"/>
        <v>0</v>
      </c>
      <c r="N131" s="216"/>
      <c r="O131" s="246" t="str">
        <f t="shared" si="48"/>
        <v>0</v>
      </c>
      <c r="P131" s="127">
        <f t="shared" si="49"/>
        <v>0</v>
      </c>
    </row>
    <row r="132" spans="1:16" s="2" customFormat="1" x14ac:dyDescent="0.2">
      <c r="A132" s="110">
        <v>4</v>
      </c>
      <c r="B132" s="34" t="s">
        <v>53</v>
      </c>
      <c r="C132" s="73" t="s">
        <v>52</v>
      </c>
      <c r="D132" s="73" t="s">
        <v>11</v>
      </c>
      <c r="E132" s="74">
        <v>2</v>
      </c>
      <c r="F132" s="74" t="s">
        <v>179</v>
      </c>
      <c r="G132" s="114">
        <v>2</v>
      </c>
      <c r="H132" s="87"/>
      <c r="I132" s="246" t="str">
        <f t="shared" si="44"/>
        <v>0</v>
      </c>
      <c r="J132" s="127">
        <f t="shared" si="45"/>
        <v>0</v>
      </c>
      <c r="K132" s="215"/>
      <c r="L132" s="246" t="str">
        <f t="shared" si="46"/>
        <v>0</v>
      </c>
      <c r="M132" s="127">
        <f t="shared" si="47"/>
        <v>0</v>
      </c>
      <c r="N132" s="216"/>
      <c r="O132" s="246" t="str">
        <f t="shared" si="48"/>
        <v>0</v>
      </c>
      <c r="P132" s="127">
        <f t="shared" si="49"/>
        <v>0</v>
      </c>
    </row>
    <row r="133" spans="1:16" s="2" customFormat="1" x14ac:dyDescent="0.2">
      <c r="A133" s="205">
        <v>5</v>
      </c>
      <c r="B133" s="206" t="s">
        <v>43</v>
      </c>
      <c r="C133" s="207" t="s">
        <v>42</v>
      </c>
      <c r="D133" s="207" t="s">
        <v>178</v>
      </c>
      <c r="E133" s="208">
        <v>2</v>
      </c>
      <c r="F133" s="208"/>
      <c r="G133" s="209">
        <v>2</v>
      </c>
      <c r="H133" s="87"/>
      <c r="I133" s="246" t="str">
        <f t="shared" si="44"/>
        <v>0</v>
      </c>
      <c r="J133" s="103">
        <f t="shared" si="45"/>
        <v>0</v>
      </c>
      <c r="K133" s="215"/>
      <c r="L133" s="246" t="str">
        <f t="shared" si="46"/>
        <v>0</v>
      </c>
      <c r="M133" s="103">
        <f t="shared" si="47"/>
        <v>0</v>
      </c>
      <c r="N133" s="216"/>
      <c r="O133" s="246" t="str">
        <f t="shared" si="48"/>
        <v>0</v>
      </c>
      <c r="P133" s="103">
        <f t="shared" si="49"/>
        <v>0</v>
      </c>
    </row>
    <row r="134" spans="1:16" s="2" customFormat="1" x14ac:dyDescent="0.2">
      <c r="A134" s="110">
        <v>6</v>
      </c>
      <c r="B134" s="34"/>
      <c r="C134" s="73"/>
      <c r="D134" s="126"/>
      <c r="E134" s="74"/>
      <c r="F134" s="126"/>
      <c r="G134" s="111"/>
      <c r="H134" s="87"/>
      <c r="I134" s="126" t="str">
        <f t="shared" si="44"/>
        <v>0</v>
      </c>
      <c r="J134" s="127">
        <f t="shared" si="45"/>
        <v>0</v>
      </c>
      <c r="K134" s="215"/>
      <c r="L134" s="126" t="str">
        <f t="shared" si="46"/>
        <v>0</v>
      </c>
      <c r="M134" s="127">
        <v>0</v>
      </c>
      <c r="N134" s="216"/>
      <c r="O134" s="126" t="str">
        <f t="shared" si="48"/>
        <v>0</v>
      </c>
      <c r="P134" s="127">
        <f t="shared" si="49"/>
        <v>0</v>
      </c>
    </row>
    <row r="135" spans="1:16" s="2" customFormat="1" x14ac:dyDescent="0.2">
      <c r="A135" s="110">
        <v>7</v>
      </c>
      <c r="B135" s="214"/>
      <c r="C135" s="110"/>
      <c r="D135" s="126"/>
      <c r="E135" s="126"/>
      <c r="F135" s="126"/>
      <c r="G135" s="111"/>
      <c r="H135" s="87"/>
      <c r="I135" s="126" t="str">
        <f t="shared" si="44"/>
        <v>0</v>
      </c>
      <c r="J135" s="127">
        <f t="shared" si="45"/>
        <v>0</v>
      </c>
      <c r="K135" s="215"/>
      <c r="L135" s="126" t="str">
        <f t="shared" si="46"/>
        <v>0</v>
      </c>
      <c r="M135" s="127">
        <f t="shared" ref="M135:M136" si="50">SUM(L135*G135)</f>
        <v>0</v>
      </c>
      <c r="N135" s="216"/>
      <c r="O135" s="126" t="str">
        <f t="shared" si="48"/>
        <v>0</v>
      </c>
      <c r="P135" s="127">
        <f t="shared" si="49"/>
        <v>0</v>
      </c>
    </row>
    <row r="136" spans="1:16" s="2" customFormat="1" x14ac:dyDescent="0.2">
      <c r="A136" s="110">
        <v>8</v>
      </c>
      <c r="B136" s="32"/>
      <c r="C136" s="30"/>
      <c r="D136" s="30"/>
      <c r="E136" s="31"/>
      <c r="F136" s="31"/>
      <c r="G136" s="37"/>
      <c r="H136" s="87"/>
      <c r="I136" s="246" t="str">
        <f t="shared" si="44"/>
        <v>0</v>
      </c>
      <c r="J136" s="103">
        <f t="shared" si="45"/>
        <v>0</v>
      </c>
      <c r="K136" s="215"/>
      <c r="L136" s="246" t="str">
        <f t="shared" si="46"/>
        <v>0</v>
      </c>
      <c r="M136" s="103">
        <f t="shared" si="50"/>
        <v>0</v>
      </c>
      <c r="N136" s="216"/>
      <c r="O136" s="246" t="str">
        <f t="shared" si="48"/>
        <v>0</v>
      </c>
      <c r="P136" s="127">
        <f t="shared" si="49"/>
        <v>0</v>
      </c>
    </row>
    <row r="137" spans="1:16" s="2" customFormat="1" x14ac:dyDescent="0.2">
      <c r="A137" s="110">
        <v>9</v>
      </c>
      <c r="B137" s="34"/>
      <c r="C137" s="73"/>
      <c r="D137" s="126"/>
      <c r="E137" s="74"/>
      <c r="F137" s="126"/>
      <c r="G137" s="111"/>
      <c r="H137" s="87"/>
      <c r="I137" s="126" t="str">
        <f t="shared" si="44"/>
        <v>0</v>
      </c>
      <c r="J137" s="127">
        <f t="shared" si="45"/>
        <v>0</v>
      </c>
      <c r="K137" s="215"/>
      <c r="L137" s="126" t="str">
        <f t="shared" si="46"/>
        <v>0</v>
      </c>
      <c r="M137" s="127">
        <v>0</v>
      </c>
      <c r="N137" s="216"/>
      <c r="O137" s="126" t="str">
        <f t="shared" si="48"/>
        <v>0</v>
      </c>
      <c r="P137" s="127">
        <f t="shared" si="49"/>
        <v>0</v>
      </c>
    </row>
    <row r="138" spans="1:16" s="2" customFormat="1" x14ac:dyDescent="0.2">
      <c r="A138" s="110">
        <v>10</v>
      </c>
      <c r="B138" s="214"/>
      <c r="C138" s="110"/>
      <c r="D138" s="126"/>
      <c r="E138" s="126"/>
      <c r="F138" s="126"/>
      <c r="G138" s="111"/>
      <c r="H138" s="87"/>
      <c r="I138" s="126" t="str">
        <f t="shared" si="44"/>
        <v>0</v>
      </c>
      <c r="J138" s="127">
        <f t="shared" si="45"/>
        <v>0</v>
      </c>
      <c r="K138" s="215"/>
      <c r="L138" s="126" t="str">
        <f t="shared" si="46"/>
        <v>0</v>
      </c>
      <c r="M138" s="127">
        <f t="shared" ref="M138:M139" si="51">SUM(L138*G138)</f>
        <v>0</v>
      </c>
      <c r="N138" s="216"/>
      <c r="O138" s="126" t="str">
        <f t="shared" si="48"/>
        <v>0</v>
      </c>
      <c r="P138" s="127">
        <f t="shared" si="49"/>
        <v>0</v>
      </c>
    </row>
    <row r="139" spans="1:16" s="2" customFormat="1" x14ac:dyDescent="0.2">
      <c r="A139" s="110">
        <v>11</v>
      </c>
      <c r="B139" s="32"/>
      <c r="C139" s="30"/>
      <c r="D139" s="30"/>
      <c r="E139" s="31"/>
      <c r="F139" s="31"/>
      <c r="G139" s="37"/>
      <c r="H139" s="87"/>
      <c r="I139" s="246" t="str">
        <f t="shared" si="44"/>
        <v>0</v>
      </c>
      <c r="J139" s="103">
        <f t="shared" si="45"/>
        <v>0</v>
      </c>
      <c r="K139" s="215"/>
      <c r="L139" s="246" t="str">
        <f t="shared" si="46"/>
        <v>0</v>
      </c>
      <c r="M139" s="103">
        <f t="shared" si="51"/>
        <v>0</v>
      </c>
      <c r="N139" s="216"/>
      <c r="O139" s="246" t="str">
        <f t="shared" si="48"/>
        <v>0</v>
      </c>
      <c r="P139" s="103">
        <f t="shared" si="49"/>
        <v>0</v>
      </c>
    </row>
    <row r="140" spans="1:16" s="2" customFormat="1" x14ac:dyDescent="0.2">
      <c r="A140" s="110">
        <v>12</v>
      </c>
      <c r="B140" s="32"/>
      <c r="C140" s="30"/>
      <c r="D140" s="30"/>
      <c r="E140" s="31"/>
      <c r="F140" s="31"/>
      <c r="G140" s="37"/>
      <c r="H140" s="87"/>
      <c r="I140" s="246" t="str">
        <f t="shared" si="44"/>
        <v>0</v>
      </c>
      <c r="J140" s="103">
        <f t="shared" si="45"/>
        <v>0</v>
      </c>
      <c r="K140" s="215"/>
      <c r="L140" s="246" t="str">
        <f t="shared" si="46"/>
        <v>0</v>
      </c>
      <c r="M140" s="103">
        <f t="shared" si="47"/>
        <v>0</v>
      </c>
      <c r="N140" s="216"/>
      <c r="O140" s="246" t="str">
        <f t="shared" si="48"/>
        <v>0</v>
      </c>
      <c r="P140" s="103">
        <f t="shared" si="49"/>
        <v>0</v>
      </c>
    </row>
    <row r="141" spans="1:16" s="2" customFormat="1" x14ac:dyDescent="0.2">
      <c r="A141" s="4"/>
      <c r="B141" s="3"/>
      <c r="C141" s="4"/>
      <c r="G141" s="4"/>
      <c r="H141" s="42"/>
      <c r="I141" s="9"/>
      <c r="J141" s="24"/>
      <c r="K141" s="20"/>
      <c r="L141" s="9"/>
      <c r="M141" s="22"/>
      <c r="N141" s="20"/>
      <c r="O141" s="9"/>
      <c r="P141" s="22"/>
    </row>
    <row r="142" spans="1:16" s="2" customFormat="1" x14ac:dyDescent="0.2">
      <c r="A142" s="4"/>
      <c r="B142" s="3" t="s">
        <v>204</v>
      </c>
      <c r="C142" s="4"/>
      <c r="E142" s="2">
        <f>SUM(G129:G140)</f>
        <v>13</v>
      </c>
      <c r="G142" s="4"/>
      <c r="H142" s="42"/>
      <c r="I142" s="9"/>
      <c r="J142" s="24"/>
      <c r="K142" s="20"/>
      <c r="L142" s="9"/>
      <c r="M142" s="22"/>
      <c r="N142" s="20"/>
      <c r="O142" s="9"/>
      <c r="P142" s="22"/>
    </row>
    <row r="143" spans="1:16" s="2" customFormat="1" x14ac:dyDescent="0.2">
      <c r="A143" s="4"/>
      <c r="B143" s="190" t="s">
        <v>298</v>
      </c>
      <c r="C143" s="26">
        <f>SUM(I143/E142)</f>
        <v>0</v>
      </c>
      <c r="H143" s="42"/>
      <c r="I143" s="192">
        <f>SUM(J129:J140)</f>
        <v>0</v>
      </c>
      <c r="J143" s="24"/>
      <c r="K143" s="20"/>
      <c r="M143" s="22"/>
      <c r="N143" s="20"/>
      <c r="P143" s="22"/>
    </row>
    <row r="144" spans="1:16" s="2" customFormat="1" x14ac:dyDescent="0.2">
      <c r="A144" s="4"/>
      <c r="B144" s="194" t="s">
        <v>300</v>
      </c>
      <c r="C144" s="26">
        <f>SUM(L144/E142)</f>
        <v>0</v>
      </c>
      <c r="G144" s="1"/>
      <c r="H144" s="42"/>
      <c r="I144" s="8"/>
      <c r="J144" s="22"/>
      <c r="K144" s="20"/>
      <c r="L144" s="193">
        <f>SUM(M129:M140)</f>
        <v>0</v>
      </c>
      <c r="M144" s="22"/>
      <c r="N144" s="20"/>
      <c r="O144" s="8"/>
      <c r="P144" s="22"/>
    </row>
    <row r="145" spans="1:16" s="2" customFormat="1" x14ac:dyDescent="0.2">
      <c r="A145" s="4"/>
      <c r="B145" s="191" t="s">
        <v>299</v>
      </c>
      <c r="C145" s="26">
        <f>SUM(O145/E142)</f>
        <v>0</v>
      </c>
      <c r="G145" s="1"/>
      <c r="H145" s="42"/>
      <c r="I145" s="8"/>
      <c r="J145" s="22"/>
      <c r="K145" s="20"/>
      <c r="L145" s="8"/>
      <c r="M145" s="22"/>
      <c r="N145" s="20"/>
      <c r="O145" s="195">
        <f>SUM(P129:P140)</f>
        <v>0</v>
      </c>
      <c r="P145" s="22"/>
    </row>
    <row r="146" spans="1:16" s="2" customFormat="1" x14ac:dyDescent="0.2">
      <c r="A146" s="4"/>
      <c r="B146" s="3"/>
      <c r="C146" s="6"/>
      <c r="D146" s="6"/>
      <c r="E146" s="7"/>
      <c r="H146" s="273"/>
      <c r="I146" s="276"/>
      <c r="J146" s="277"/>
      <c r="K146" s="275"/>
      <c r="L146" s="276"/>
      <c r="M146" s="274"/>
      <c r="N146" s="275"/>
      <c r="O146" s="276"/>
      <c r="P146" s="274"/>
    </row>
    <row r="147" spans="1:16" x14ac:dyDescent="0.2">
      <c r="A147" s="345" t="s">
        <v>378</v>
      </c>
      <c r="B147" s="345"/>
      <c r="C147" s="345"/>
      <c r="D147" s="345"/>
      <c r="E147" s="345"/>
      <c r="F147" s="345"/>
      <c r="G147" s="346"/>
      <c r="H147" s="349" t="s">
        <v>255</v>
      </c>
      <c r="I147" s="349"/>
      <c r="J147" s="349"/>
      <c r="K147" s="350" t="s">
        <v>275</v>
      </c>
      <c r="L147" s="350"/>
      <c r="M147" s="350"/>
      <c r="N147" s="351" t="s">
        <v>276</v>
      </c>
      <c r="O147" s="351"/>
      <c r="P147" s="351"/>
    </row>
    <row r="148" spans="1:16" s="2" customFormat="1" x14ac:dyDescent="0.25">
      <c r="A148" s="347"/>
      <c r="B148" s="347"/>
      <c r="C148" s="347"/>
      <c r="D148" s="347"/>
      <c r="E148" s="347"/>
      <c r="F148" s="347"/>
      <c r="G148" s="348"/>
      <c r="H148" s="349"/>
      <c r="I148" s="349"/>
      <c r="J148" s="349"/>
      <c r="K148" s="350"/>
      <c r="L148" s="350"/>
      <c r="M148" s="350"/>
      <c r="N148" s="351"/>
      <c r="O148" s="351"/>
      <c r="P148" s="351"/>
    </row>
    <row r="149" spans="1:16" s="2" customFormat="1" ht="25.5" customHeight="1" x14ac:dyDescent="0.25">
      <c r="A149" s="243" t="s">
        <v>175</v>
      </c>
      <c r="B149" s="243" t="s">
        <v>206</v>
      </c>
      <c r="C149" s="243" t="s">
        <v>173</v>
      </c>
      <c r="D149" s="243" t="s">
        <v>172</v>
      </c>
      <c r="E149" s="243" t="s">
        <v>205</v>
      </c>
      <c r="F149" s="243" t="s">
        <v>170</v>
      </c>
      <c r="G149" s="36" t="s">
        <v>218</v>
      </c>
      <c r="H149" s="40" t="s">
        <v>209</v>
      </c>
      <c r="I149" s="246" t="s">
        <v>217</v>
      </c>
      <c r="J149" s="91" t="s">
        <v>273</v>
      </c>
      <c r="K149" s="247" t="s">
        <v>209</v>
      </c>
      <c r="L149" s="246" t="s">
        <v>217</v>
      </c>
      <c r="M149" s="91" t="s">
        <v>273</v>
      </c>
      <c r="N149" s="247" t="s">
        <v>209</v>
      </c>
      <c r="O149" s="246" t="s">
        <v>217</v>
      </c>
      <c r="P149" s="91" t="s">
        <v>273</v>
      </c>
    </row>
    <row r="150" spans="1:16" s="2" customFormat="1" x14ac:dyDescent="0.2">
      <c r="A150" s="101">
        <v>1</v>
      </c>
      <c r="B150" s="29" t="s">
        <v>285</v>
      </c>
      <c r="C150" s="30" t="s">
        <v>286</v>
      </c>
      <c r="D150" s="30" t="s">
        <v>11</v>
      </c>
      <c r="E150" s="31">
        <v>6</v>
      </c>
      <c r="F150" s="246"/>
      <c r="G150" s="37">
        <v>6</v>
      </c>
      <c r="H150" s="87"/>
      <c r="I150" s="246" t="str">
        <f>IF(H150="A","4",IF(H150="A-","3.5",IF(H150="B+","3.25",IF(H150="B","3",IF(H150="B-","2.75",IF(H150="C+","2.25",IF(H150="C","2",IF(H150="D","1.75",IF(H150="E","0",IF(H150="0","0",IF(H150="","0")))))))))))</f>
        <v>0</v>
      </c>
      <c r="J150" s="127">
        <f>SUM(I150*G150)</f>
        <v>0</v>
      </c>
      <c r="K150" s="215"/>
      <c r="L150" s="246" t="str">
        <f t="shared" ref="L150:L161" si="52">IF(K150="A","4",IF(K150="A-","3.5",IF(K150="B+","3.25",IF(K150="B","3",IF(K150="B-","2.75",IF(K150="C+","2.25",IF(K150="C","2",IF(K150="D","1.75",IF(K150="E","0",IF(K150="0","0",IF(K150="","0")))))))))))</f>
        <v>0</v>
      </c>
      <c r="M150" s="103">
        <f>SUM(L150*G150)</f>
        <v>0</v>
      </c>
      <c r="N150" s="216"/>
      <c r="O150" s="246" t="str">
        <f t="shared" ref="O150:O161" si="53">IF(N150="A","4",IF(N150="A-","3.5",IF(N150="B+","3.25",IF(N150="B","3",IF(N150="B-","2.75",IF(N150="C+","2.25",IF(N150="C","2",IF(N150="D","1.75",IF(N150="E","0",IF(N150="0","0",IF(N150="","0")))))))))))</f>
        <v>0</v>
      </c>
      <c r="P150" s="103">
        <f>SUM(O150*G150)</f>
        <v>0</v>
      </c>
    </row>
    <row r="151" spans="1:16" s="2" customFormat="1" x14ac:dyDescent="0.2">
      <c r="A151" s="101">
        <v>2</v>
      </c>
      <c r="B151" s="32"/>
      <c r="C151" s="30"/>
      <c r="D151" s="30"/>
      <c r="E151" s="31"/>
      <c r="F151" s="31"/>
      <c r="G151" s="37"/>
      <c r="H151" s="87"/>
      <c r="I151" s="246" t="str">
        <f t="shared" ref="I151:I153" si="54">IF(H151="A","4",IF(H151="A-","3.5",IF(H151="B+","3.25",IF(H151="B","3",IF(H151="B-","2.75",IF(H151="C+","2.25",IF(H151="C","2",IF(H151="D","1.75",IF(H151="E","0",IF(H151="0","0",IF(H151="","0")))))))))))</f>
        <v>0</v>
      </c>
      <c r="J151" s="103">
        <f t="shared" ref="J151:J161" si="55">SUM(I151*G151)</f>
        <v>0</v>
      </c>
      <c r="K151" s="215"/>
      <c r="L151" s="246" t="str">
        <f t="shared" si="52"/>
        <v>0</v>
      </c>
      <c r="M151" s="103">
        <f t="shared" ref="M151:M161" si="56">SUM(L151*G151)</f>
        <v>0</v>
      </c>
      <c r="N151" s="216"/>
      <c r="O151" s="246" t="str">
        <f t="shared" si="53"/>
        <v>0</v>
      </c>
      <c r="P151" s="103">
        <f t="shared" ref="P151:P161" si="57">SUM(O151*G151)</f>
        <v>0</v>
      </c>
    </row>
    <row r="152" spans="1:16" s="2" customFormat="1" x14ac:dyDescent="0.2">
      <c r="A152" s="101">
        <v>3</v>
      </c>
      <c r="B152" s="32"/>
      <c r="C152" s="30"/>
      <c r="D152" s="30"/>
      <c r="E152" s="31"/>
      <c r="F152" s="31"/>
      <c r="G152" s="37"/>
      <c r="H152" s="87"/>
      <c r="I152" s="246" t="str">
        <f t="shared" si="54"/>
        <v>0</v>
      </c>
      <c r="J152" s="103">
        <f t="shared" si="55"/>
        <v>0</v>
      </c>
      <c r="K152" s="215"/>
      <c r="L152" s="246" t="str">
        <f t="shared" si="52"/>
        <v>0</v>
      </c>
      <c r="M152" s="103">
        <f t="shared" si="56"/>
        <v>0</v>
      </c>
      <c r="N152" s="216"/>
      <c r="O152" s="246" t="str">
        <f t="shared" si="53"/>
        <v>0</v>
      </c>
      <c r="P152" s="103">
        <f t="shared" si="57"/>
        <v>0</v>
      </c>
    </row>
    <row r="153" spans="1:16" s="2" customFormat="1" x14ac:dyDescent="0.2">
      <c r="A153" s="101">
        <v>4</v>
      </c>
      <c r="B153" s="32"/>
      <c r="C153" s="30"/>
      <c r="D153" s="30"/>
      <c r="E153" s="31"/>
      <c r="F153" s="31"/>
      <c r="G153" s="37"/>
      <c r="H153" s="87"/>
      <c r="I153" s="246" t="str">
        <f t="shared" si="54"/>
        <v>0</v>
      </c>
      <c r="J153" s="103">
        <f t="shared" si="55"/>
        <v>0</v>
      </c>
      <c r="K153" s="215"/>
      <c r="L153" s="246" t="str">
        <f t="shared" si="52"/>
        <v>0</v>
      </c>
      <c r="M153" s="103">
        <f t="shared" si="56"/>
        <v>0</v>
      </c>
      <c r="N153" s="216"/>
      <c r="O153" s="246" t="str">
        <f t="shared" si="53"/>
        <v>0</v>
      </c>
      <c r="P153" s="103">
        <f t="shared" si="57"/>
        <v>0</v>
      </c>
    </row>
    <row r="154" spans="1:16" s="2" customFormat="1" x14ac:dyDescent="0.2">
      <c r="A154" s="101">
        <v>5</v>
      </c>
      <c r="B154" s="32"/>
      <c r="C154" s="30"/>
      <c r="D154" s="30"/>
      <c r="E154" s="31"/>
      <c r="F154" s="31"/>
      <c r="G154" s="37"/>
      <c r="H154" s="87"/>
      <c r="I154" s="246" t="str">
        <f>IF(H154="A","4",IF(H154="A-","3.5",IF(H154="B+","3.25",IF(H154="B","3",IF(H154="B-","2.75",IF(H154="C+","2.25",IF(H154="C","2",IF(H154="D","1.75",IF(H154="E","0",IF(H154="0","0",IF(H154="","0")))))))))))</f>
        <v>0</v>
      </c>
      <c r="J154" s="103">
        <f t="shared" si="55"/>
        <v>0</v>
      </c>
      <c r="K154" s="215"/>
      <c r="L154" s="246" t="str">
        <f t="shared" si="52"/>
        <v>0</v>
      </c>
      <c r="M154" s="103">
        <f t="shared" si="56"/>
        <v>0</v>
      </c>
      <c r="N154" s="216"/>
      <c r="O154" s="246" t="str">
        <f t="shared" si="53"/>
        <v>0</v>
      </c>
      <c r="P154" s="103">
        <f t="shared" si="57"/>
        <v>0</v>
      </c>
    </row>
    <row r="155" spans="1:16" s="2" customFormat="1" x14ac:dyDescent="0.2">
      <c r="A155" s="101">
        <v>6</v>
      </c>
      <c r="B155" s="32"/>
      <c r="C155" s="30"/>
      <c r="D155" s="30"/>
      <c r="E155" s="31"/>
      <c r="F155" s="31"/>
      <c r="G155" s="37"/>
      <c r="H155" s="87"/>
      <c r="I155" s="246" t="str">
        <f t="shared" ref="I155:I156" si="58">IF(H155="A","4",IF(H155="A-","3.5",IF(H155="B+","3.25",IF(H155="B","3",IF(H155="B-","2.75",IF(H155="C+","2.25",IF(H155="C","2",IF(H155="D","1.75",IF(H155="E","0",IF(H155="0","0",IF(H155="","0")))))))))))</f>
        <v>0</v>
      </c>
      <c r="J155" s="103">
        <f t="shared" si="55"/>
        <v>0</v>
      </c>
      <c r="K155" s="215"/>
      <c r="L155" s="246" t="str">
        <f t="shared" si="52"/>
        <v>0</v>
      </c>
      <c r="M155" s="103">
        <f t="shared" si="56"/>
        <v>0</v>
      </c>
      <c r="N155" s="216"/>
      <c r="O155" s="246" t="str">
        <f t="shared" si="53"/>
        <v>0</v>
      </c>
      <c r="P155" s="103">
        <f t="shared" si="57"/>
        <v>0</v>
      </c>
    </row>
    <row r="156" spans="1:16" s="2" customFormat="1" x14ac:dyDescent="0.2">
      <c r="A156" s="101">
        <v>7</v>
      </c>
      <c r="B156" s="32"/>
      <c r="C156" s="30"/>
      <c r="D156" s="30"/>
      <c r="E156" s="31"/>
      <c r="F156" s="31"/>
      <c r="G156" s="37"/>
      <c r="H156" s="87"/>
      <c r="I156" s="246" t="str">
        <f t="shared" si="58"/>
        <v>0</v>
      </c>
      <c r="J156" s="103">
        <f t="shared" si="55"/>
        <v>0</v>
      </c>
      <c r="K156" s="215"/>
      <c r="L156" s="246" t="str">
        <f t="shared" si="52"/>
        <v>0</v>
      </c>
      <c r="M156" s="103">
        <f t="shared" si="56"/>
        <v>0</v>
      </c>
      <c r="N156" s="216"/>
      <c r="O156" s="246" t="str">
        <f t="shared" si="53"/>
        <v>0</v>
      </c>
      <c r="P156" s="103">
        <f t="shared" si="57"/>
        <v>0</v>
      </c>
    </row>
    <row r="157" spans="1:16" s="2" customFormat="1" x14ac:dyDescent="0.2">
      <c r="A157" s="101">
        <v>8</v>
      </c>
      <c r="B157" s="32"/>
      <c r="C157" s="30"/>
      <c r="D157" s="30"/>
      <c r="E157" s="31"/>
      <c r="F157" s="31"/>
      <c r="G157" s="37"/>
      <c r="H157" s="87"/>
      <c r="I157" s="246" t="str">
        <f>IF(H157="A","4",IF(H157="A-","3.5",IF(H157="B+","3.25",IF(H157="B","3",IF(H157="B-","2.75",IF(H157="C+","2.25",IF(H157="C","2",IF(H157="D","1.75",IF(H157="E","0",IF(H157="0","0",IF(H157="","0")))))))))))</f>
        <v>0</v>
      </c>
      <c r="J157" s="103">
        <f t="shared" si="55"/>
        <v>0</v>
      </c>
      <c r="K157" s="215"/>
      <c r="L157" s="246" t="str">
        <f t="shared" si="52"/>
        <v>0</v>
      </c>
      <c r="M157" s="103">
        <f t="shared" si="56"/>
        <v>0</v>
      </c>
      <c r="N157" s="216"/>
      <c r="O157" s="246" t="str">
        <f t="shared" si="53"/>
        <v>0</v>
      </c>
      <c r="P157" s="103">
        <f t="shared" si="57"/>
        <v>0</v>
      </c>
    </row>
    <row r="158" spans="1:16" s="2" customFormat="1" x14ac:dyDescent="0.2">
      <c r="A158" s="101">
        <v>9</v>
      </c>
      <c r="B158" s="32"/>
      <c r="C158" s="30"/>
      <c r="D158" s="30"/>
      <c r="E158" s="31"/>
      <c r="F158" s="31"/>
      <c r="G158" s="37"/>
      <c r="H158" s="87"/>
      <c r="I158" s="246" t="str">
        <f t="shared" ref="I158:I160" si="59">IF(H158="A","4",IF(H158="A-","3.5",IF(H158="B+","3.25",IF(H158="B","3",IF(H158="B-","2.75",IF(H158="C+","2.25",IF(H158="C","2",IF(H158="D","1.75",IF(H158="E","0",IF(H158="0","0",IF(H158="","0")))))))))))</f>
        <v>0</v>
      </c>
      <c r="J158" s="103">
        <f t="shared" si="55"/>
        <v>0</v>
      </c>
      <c r="K158" s="215"/>
      <c r="L158" s="246" t="str">
        <f t="shared" si="52"/>
        <v>0</v>
      </c>
      <c r="M158" s="103">
        <f t="shared" si="56"/>
        <v>0</v>
      </c>
      <c r="N158" s="216"/>
      <c r="O158" s="246" t="str">
        <f t="shared" si="53"/>
        <v>0</v>
      </c>
      <c r="P158" s="103">
        <f t="shared" si="57"/>
        <v>0</v>
      </c>
    </row>
    <row r="159" spans="1:16" s="2" customFormat="1" x14ac:dyDescent="0.2">
      <c r="A159" s="101">
        <v>10</v>
      </c>
      <c r="B159" s="32"/>
      <c r="C159" s="30"/>
      <c r="D159" s="30"/>
      <c r="E159" s="31"/>
      <c r="F159" s="31"/>
      <c r="G159" s="37"/>
      <c r="H159" s="87"/>
      <c r="I159" s="246" t="str">
        <f t="shared" si="59"/>
        <v>0</v>
      </c>
      <c r="J159" s="103">
        <f t="shared" si="55"/>
        <v>0</v>
      </c>
      <c r="K159" s="215"/>
      <c r="L159" s="246" t="str">
        <f t="shared" si="52"/>
        <v>0</v>
      </c>
      <c r="M159" s="103">
        <f t="shared" si="56"/>
        <v>0</v>
      </c>
      <c r="N159" s="216"/>
      <c r="O159" s="246" t="str">
        <f t="shared" si="53"/>
        <v>0</v>
      </c>
      <c r="P159" s="103">
        <f t="shared" si="57"/>
        <v>0</v>
      </c>
    </row>
    <row r="160" spans="1:16" s="2" customFormat="1" x14ac:dyDescent="0.2">
      <c r="A160" s="101">
        <v>11</v>
      </c>
      <c r="B160" s="32"/>
      <c r="C160" s="30"/>
      <c r="D160" s="30"/>
      <c r="E160" s="31"/>
      <c r="F160" s="31"/>
      <c r="G160" s="37"/>
      <c r="H160" s="87"/>
      <c r="I160" s="246" t="str">
        <f t="shared" si="59"/>
        <v>0</v>
      </c>
      <c r="J160" s="103">
        <f t="shared" si="55"/>
        <v>0</v>
      </c>
      <c r="K160" s="215"/>
      <c r="L160" s="246" t="str">
        <f t="shared" si="52"/>
        <v>0</v>
      </c>
      <c r="M160" s="103">
        <f t="shared" si="56"/>
        <v>0</v>
      </c>
      <c r="N160" s="216"/>
      <c r="O160" s="246" t="str">
        <f t="shared" si="53"/>
        <v>0</v>
      </c>
      <c r="P160" s="103">
        <f t="shared" si="57"/>
        <v>0</v>
      </c>
    </row>
    <row r="161" spans="1:16" s="2" customFormat="1" x14ac:dyDescent="0.2">
      <c r="A161" s="101">
        <v>12</v>
      </c>
      <c r="B161" s="32"/>
      <c r="C161" s="30"/>
      <c r="D161" s="30"/>
      <c r="E161" s="31"/>
      <c r="F161" s="31"/>
      <c r="G161" s="37"/>
      <c r="H161" s="87"/>
      <c r="I161" s="246" t="str">
        <f>IF(H161="A","4",IF(H161="A-","3.5",IF(H161="B+","3.25",IF(H161="B","3",IF(H161="B-","2.75",IF(H161="C+","2.25",IF(H161="C","2",IF(H161="D","1.75",IF(H161="E","0",IF(H161="0","0",IF(H161="","0")))))))))))</f>
        <v>0</v>
      </c>
      <c r="J161" s="103">
        <f t="shared" si="55"/>
        <v>0</v>
      </c>
      <c r="K161" s="215"/>
      <c r="L161" s="246" t="str">
        <f t="shared" si="52"/>
        <v>0</v>
      </c>
      <c r="M161" s="103">
        <f t="shared" si="56"/>
        <v>0</v>
      </c>
      <c r="N161" s="216"/>
      <c r="O161" s="246" t="str">
        <f t="shared" si="53"/>
        <v>0</v>
      </c>
      <c r="P161" s="103">
        <f t="shared" si="57"/>
        <v>0</v>
      </c>
    </row>
    <row r="162" spans="1:16" x14ac:dyDescent="0.2">
      <c r="E162" s="1"/>
      <c r="H162" s="42"/>
      <c r="I162" s="8"/>
      <c r="J162" s="28"/>
      <c r="K162" s="20"/>
      <c r="L162" s="8"/>
      <c r="M162" s="21"/>
      <c r="N162" s="20"/>
      <c r="O162" s="8"/>
      <c r="P162" s="28"/>
    </row>
    <row r="163" spans="1:16" x14ac:dyDescent="0.2">
      <c r="B163" s="3" t="s">
        <v>204</v>
      </c>
      <c r="E163" s="2">
        <f>SUM(G150:G161)</f>
        <v>6</v>
      </c>
      <c r="H163" s="42"/>
      <c r="I163" s="8"/>
      <c r="J163" s="23"/>
      <c r="K163" s="20"/>
      <c r="L163" s="8"/>
      <c r="M163" s="22"/>
      <c r="N163" s="20"/>
      <c r="O163" s="8"/>
      <c r="P163" s="23"/>
    </row>
    <row r="164" spans="1:16" s="2" customFormat="1" x14ac:dyDescent="0.2">
      <c r="A164" s="4"/>
      <c r="B164" s="190" t="s">
        <v>301</v>
      </c>
      <c r="C164" s="26">
        <f>SUM(I164/E163)</f>
        <v>0</v>
      </c>
      <c r="H164" s="42"/>
      <c r="I164" s="192">
        <f>SUM(J150:J161)</f>
        <v>0</v>
      </c>
      <c r="J164" s="22"/>
      <c r="K164" s="20"/>
      <c r="M164" s="22"/>
      <c r="N164" s="20"/>
      <c r="P164" s="22"/>
    </row>
    <row r="165" spans="1:16" s="2" customFormat="1" x14ac:dyDescent="0.2">
      <c r="A165" s="4"/>
      <c r="B165" s="194" t="s">
        <v>300</v>
      </c>
      <c r="C165" s="26">
        <f>SUM(L165/E163)</f>
        <v>0</v>
      </c>
      <c r="G165" s="1"/>
      <c r="H165" s="42"/>
      <c r="I165" s="8"/>
      <c r="J165" s="22"/>
      <c r="K165" s="20"/>
      <c r="L165" s="193">
        <f>SUM(M150:M161)</f>
        <v>0</v>
      </c>
      <c r="M165" s="22"/>
      <c r="N165" s="20"/>
      <c r="O165" s="8"/>
      <c r="P165" s="22"/>
    </row>
    <row r="166" spans="1:16" s="2" customFormat="1" x14ac:dyDescent="0.2">
      <c r="A166" s="4"/>
      <c r="B166" s="191" t="s">
        <v>299</v>
      </c>
      <c r="C166" s="26">
        <f>SUM(O166/E163)</f>
        <v>0</v>
      </c>
      <c r="G166" s="1"/>
      <c r="H166" s="42"/>
      <c r="I166" s="8"/>
      <c r="J166" s="22"/>
      <c r="K166" s="20"/>
      <c r="L166" s="8"/>
      <c r="M166" s="22"/>
      <c r="N166" s="20"/>
      <c r="O166" s="195">
        <f>SUM(P150:P161)</f>
        <v>0</v>
      </c>
      <c r="P166" s="22"/>
    </row>
    <row r="167" spans="1:16" s="2" customFormat="1" x14ac:dyDescent="0.2">
      <c r="A167" s="4"/>
      <c r="B167" s="3"/>
      <c r="C167" s="4"/>
      <c r="H167" s="273"/>
      <c r="I167" s="18"/>
      <c r="J167" s="274"/>
      <c r="K167" s="275"/>
      <c r="L167" s="276"/>
      <c r="M167" s="274"/>
      <c r="N167" s="275"/>
      <c r="O167" s="18"/>
      <c r="P167" s="274"/>
    </row>
    <row r="168" spans="1:16" x14ac:dyDescent="0.2">
      <c r="A168" s="345" t="s">
        <v>379</v>
      </c>
      <c r="B168" s="345"/>
      <c r="C168" s="345"/>
      <c r="D168" s="345"/>
      <c r="E168" s="345"/>
      <c r="F168" s="345"/>
      <c r="G168" s="346"/>
      <c r="H168" s="349" t="s">
        <v>255</v>
      </c>
      <c r="I168" s="349"/>
      <c r="J168" s="349"/>
      <c r="K168" s="350" t="s">
        <v>275</v>
      </c>
      <c r="L168" s="350"/>
      <c r="M168" s="350"/>
      <c r="N168" s="351" t="s">
        <v>276</v>
      </c>
      <c r="O168" s="351"/>
      <c r="P168" s="351"/>
    </row>
    <row r="169" spans="1:16" s="2" customFormat="1" x14ac:dyDescent="0.25">
      <c r="A169" s="347"/>
      <c r="B169" s="347"/>
      <c r="C169" s="347"/>
      <c r="D169" s="347"/>
      <c r="E169" s="347"/>
      <c r="F169" s="347"/>
      <c r="G169" s="348"/>
      <c r="H169" s="349"/>
      <c r="I169" s="349"/>
      <c r="J169" s="349"/>
      <c r="K169" s="350"/>
      <c r="L169" s="350"/>
      <c r="M169" s="350"/>
      <c r="N169" s="351"/>
      <c r="O169" s="351"/>
      <c r="P169" s="351"/>
    </row>
    <row r="170" spans="1:16" s="2" customFormat="1" ht="26.25" customHeight="1" x14ac:dyDescent="0.25">
      <c r="A170" s="128" t="s">
        <v>254</v>
      </c>
      <c r="B170" s="128" t="s">
        <v>206</v>
      </c>
      <c r="C170" s="128" t="s">
        <v>173</v>
      </c>
      <c r="D170" s="128" t="s">
        <v>172</v>
      </c>
      <c r="E170" s="128" t="s">
        <v>205</v>
      </c>
      <c r="F170" s="128" t="s">
        <v>170</v>
      </c>
      <c r="G170" s="129" t="s">
        <v>218</v>
      </c>
      <c r="H170" s="112" t="s">
        <v>209</v>
      </c>
      <c r="I170" s="126" t="s">
        <v>217</v>
      </c>
      <c r="J170" s="130" t="s">
        <v>273</v>
      </c>
      <c r="K170" s="125" t="s">
        <v>209</v>
      </c>
      <c r="L170" s="126" t="s">
        <v>217</v>
      </c>
      <c r="M170" s="130" t="s">
        <v>273</v>
      </c>
      <c r="N170" s="125" t="s">
        <v>209</v>
      </c>
      <c r="O170" s="126" t="s">
        <v>217</v>
      </c>
      <c r="P170" s="130" t="s">
        <v>273</v>
      </c>
    </row>
    <row r="171" spans="1:16" s="2" customFormat="1" ht="15" x14ac:dyDescent="0.2">
      <c r="A171" s="110">
        <v>1</v>
      </c>
      <c r="B171" s="34"/>
      <c r="C171" s="73"/>
      <c r="D171" s="73"/>
      <c r="E171" s="74"/>
      <c r="F171" s="132"/>
      <c r="G171" s="114"/>
      <c r="H171" s="87"/>
      <c r="I171" s="246" t="str">
        <f t="shared" ref="I171:I177" si="60">IF(H171="A","4",IF(H171="A-","3.5",IF(H171="B+","3.25",IF(H171="B","3",IF(H171="B-","2.75",IF(H171="C+","2.25",IF(H171="C","2",IF(H171="D","1.75",IF(H171="E","0",IF(H171="0","0",IF(H171="","0")))))))))))</f>
        <v>0</v>
      </c>
      <c r="J171" s="127">
        <f t="shared" ref="J171:J182" si="61">SUM(I171*G171)</f>
        <v>0</v>
      </c>
      <c r="K171" s="215"/>
      <c r="L171" s="246" t="str">
        <f t="shared" ref="L171:L182" si="62">IF(K171="A","4",IF(K171="A-","3.5",IF(K171="B+","3.25",IF(K171="B","3",IF(K171="B-","2.75",IF(K171="C+","2.25",IF(K171="C","2",IF(K171="D","1.75",IF(K171="E","0",IF(K171="0","0",IF(K171="","0")))))))))))</f>
        <v>0</v>
      </c>
      <c r="M171" s="127">
        <f t="shared" ref="M171:M175" si="63">SUM(L171*G171)</f>
        <v>0</v>
      </c>
      <c r="N171" s="216"/>
      <c r="O171" s="246" t="str">
        <f t="shared" ref="O171:O182" si="64">IF(N171="A","4",IF(N171="A-","3.5",IF(N171="B+","3.25",IF(N171="B","3",IF(N171="B-","2.75",IF(N171="C+","2.25",IF(N171="C","2",IF(N171="D","1.75",IF(N171="E","0",IF(N171="0","0",IF(N171="","0")))))))))))</f>
        <v>0</v>
      </c>
      <c r="P171" s="127">
        <f t="shared" ref="P171:P177" si="65">SUM(O171*G171)</f>
        <v>0</v>
      </c>
    </row>
    <row r="172" spans="1:16" s="2" customFormat="1" x14ac:dyDescent="0.2">
      <c r="A172" s="110">
        <v>2</v>
      </c>
      <c r="B172" s="34"/>
      <c r="C172" s="73"/>
      <c r="D172" s="73"/>
      <c r="E172" s="74"/>
      <c r="F172" s="74"/>
      <c r="G172" s="114"/>
      <c r="H172" s="87"/>
      <c r="I172" s="246" t="str">
        <f t="shared" si="60"/>
        <v>0</v>
      </c>
      <c r="J172" s="127">
        <f t="shared" si="61"/>
        <v>0</v>
      </c>
      <c r="K172" s="215"/>
      <c r="L172" s="246" t="str">
        <f t="shared" si="62"/>
        <v>0</v>
      </c>
      <c r="M172" s="127">
        <f t="shared" si="63"/>
        <v>0</v>
      </c>
      <c r="N172" s="216"/>
      <c r="O172" s="246" t="str">
        <f t="shared" si="64"/>
        <v>0</v>
      </c>
      <c r="P172" s="127">
        <f t="shared" si="65"/>
        <v>0</v>
      </c>
    </row>
    <row r="173" spans="1:16" s="2" customFormat="1" x14ac:dyDescent="0.2">
      <c r="A173" s="110">
        <v>3</v>
      </c>
      <c r="B173" s="34"/>
      <c r="C173" s="73"/>
      <c r="D173" s="73"/>
      <c r="E173" s="74"/>
      <c r="F173" s="74"/>
      <c r="G173" s="114"/>
      <c r="H173" s="87"/>
      <c r="I173" s="246" t="str">
        <f t="shared" si="60"/>
        <v>0</v>
      </c>
      <c r="J173" s="127">
        <f t="shared" si="61"/>
        <v>0</v>
      </c>
      <c r="K173" s="215"/>
      <c r="L173" s="246" t="str">
        <f t="shared" si="62"/>
        <v>0</v>
      </c>
      <c r="M173" s="127">
        <f t="shared" si="63"/>
        <v>0</v>
      </c>
      <c r="N173" s="216"/>
      <c r="O173" s="246" t="str">
        <f t="shared" si="64"/>
        <v>0</v>
      </c>
      <c r="P173" s="127">
        <f t="shared" si="65"/>
        <v>0</v>
      </c>
    </row>
    <row r="174" spans="1:16" s="2" customFormat="1" x14ac:dyDescent="0.2">
      <c r="A174" s="110">
        <v>4</v>
      </c>
      <c r="B174" s="34"/>
      <c r="C174" s="73"/>
      <c r="D174" s="73"/>
      <c r="E174" s="74"/>
      <c r="F174" s="74"/>
      <c r="G174" s="114"/>
      <c r="H174" s="87"/>
      <c r="I174" s="246" t="str">
        <f t="shared" si="60"/>
        <v>0</v>
      </c>
      <c r="J174" s="127">
        <f t="shared" si="61"/>
        <v>0</v>
      </c>
      <c r="K174" s="215"/>
      <c r="L174" s="246" t="str">
        <f t="shared" si="62"/>
        <v>0</v>
      </c>
      <c r="M174" s="127">
        <f t="shared" si="63"/>
        <v>0</v>
      </c>
      <c r="N174" s="216"/>
      <c r="O174" s="246" t="str">
        <f t="shared" si="64"/>
        <v>0</v>
      </c>
      <c r="P174" s="127">
        <f t="shared" si="65"/>
        <v>0</v>
      </c>
    </row>
    <row r="175" spans="1:16" s="2" customFormat="1" x14ac:dyDescent="0.2">
      <c r="A175" s="110">
        <v>5</v>
      </c>
      <c r="B175" s="34"/>
      <c r="C175" s="73"/>
      <c r="D175" s="73"/>
      <c r="E175" s="74"/>
      <c r="F175" s="74"/>
      <c r="G175" s="114"/>
      <c r="H175" s="87"/>
      <c r="I175" s="246" t="str">
        <f t="shared" si="60"/>
        <v>0</v>
      </c>
      <c r="J175" s="103">
        <f t="shared" si="61"/>
        <v>0</v>
      </c>
      <c r="K175" s="215"/>
      <c r="L175" s="246" t="str">
        <f t="shared" si="62"/>
        <v>0</v>
      </c>
      <c r="M175" s="103">
        <f t="shared" si="63"/>
        <v>0</v>
      </c>
      <c r="N175" s="216"/>
      <c r="O175" s="246" t="str">
        <f t="shared" si="64"/>
        <v>0</v>
      </c>
      <c r="P175" s="103">
        <f t="shared" si="65"/>
        <v>0</v>
      </c>
    </row>
    <row r="176" spans="1:16" s="2" customFormat="1" x14ac:dyDescent="0.2">
      <c r="A176" s="110">
        <v>6</v>
      </c>
      <c r="B176" s="62"/>
      <c r="C176" s="30"/>
      <c r="D176" s="126"/>
      <c r="E176" s="74"/>
      <c r="F176" s="126"/>
      <c r="G176" s="111"/>
      <c r="H176" s="87"/>
      <c r="I176" s="126" t="str">
        <f t="shared" si="60"/>
        <v>0</v>
      </c>
      <c r="J176" s="127">
        <f t="shared" si="61"/>
        <v>0</v>
      </c>
      <c r="K176" s="215"/>
      <c r="L176" s="126" t="str">
        <f t="shared" si="62"/>
        <v>0</v>
      </c>
      <c r="M176" s="127">
        <v>0</v>
      </c>
      <c r="N176" s="216"/>
      <c r="O176" s="126" t="str">
        <f t="shared" si="64"/>
        <v>0</v>
      </c>
      <c r="P176" s="127">
        <f t="shared" si="65"/>
        <v>0</v>
      </c>
    </row>
    <row r="177" spans="1:16" s="2" customFormat="1" x14ac:dyDescent="0.2">
      <c r="A177" s="110">
        <v>7</v>
      </c>
      <c r="B177" s="214"/>
      <c r="C177" s="110"/>
      <c r="D177" s="126"/>
      <c r="E177" s="126"/>
      <c r="F177" s="126"/>
      <c r="G177" s="111"/>
      <c r="H177" s="87"/>
      <c r="I177" s="126" t="str">
        <f t="shared" si="60"/>
        <v>0</v>
      </c>
      <c r="J177" s="127">
        <f t="shared" si="61"/>
        <v>0</v>
      </c>
      <c r="K177" s="215"/>
      <c r="L177" s="126" t="str">
        <f t="shared" si="62"/>
        <v>0</v>
      </c>
      <c r="M177" s="127">
        <f t="shared" ref="M177" si="66">SUM(L177*G177)</f>
        <v>0</v>
      </c>
      <c r="N177" s="216"/>
      <c r="O177" s="126" t="str">
        <f t="shared" si="64"/>
        <v>0</v>
      </c>
      <c r="P177" s="127">
        <f t="shared" si="65"/>
        <v>0</v>
      </c>
    </row>
    <row r="178" spans="1:16" s="2" customFormat="1" x14ac:dyDescent="0.2">
      <c r="A178" s="110">
        <v>8</v>
      </c>
      <c r="B178" s="214"/>
      <c r="C178" s="110"/>
      <c r="D178" s="126"/>
      <c r="E178" s="75"/>
      <c r="F178" s="126"/>
      <c r="G178" s="111"/>
      <c r="H178" s="87"/>
      <c r="I178" s="126" t="str">
        <f>IF(H178="A","4",IF(H178="A-","3.5",IF(H178="B+","3.25",IF(H178="B","3",IF(H178="B-","2.75",IF(H178="C+","2.25",IF(H178="C","2",IF(H178="D","1.75",IF(H178="E","0",IF(H178="0","0",IF(H178="","0")))))))))))</f>
        <v>0</v>
      </c>
      <c r="J178" s="127">
        <f t="shared" si="61"/>
        <v>0</v>
      </c>
      <c r="K178" s="215"/>
      <c r="L178" s="126" t="str">
        <f t="shared" si="62"/>
        <v>0</v>
      </c>
      <c r="M178" s="127">
        <f>SUM(L178*G178)</f>
        <v>0</v>
      </c>
      <c r="N178" s="216"/>
      <c r="O178" s="126" t="str">
        <f t="shared" si="64"/>
        <v>0</v>
      </c>
      <c r="P178" s="127">
        <f>SUM(O178*G178)</f>
        <v>0</v>
      </c>
    </row>
    <row r="179" spans="1:16" s="2" customFormat="1" x14ac:dyDescent="0.2">
      <c r="A179" s="110">
        <v>9</v>
      </c>
      <c r="B179" s="32"/>
      <c r="C179" s="30"/>
      <c r="D179" s="30"/>
      <c r="E179" s="31"/>
      <c r="F179" s="31"/>
      <c r="G179" s="37"/>
      <c r="H179" s="87"/>
      <c r="I179" s="246" t="str">
        <f t="shared" ref="I179" si="67">IF(H179="A","4",IF(H179="A-","3.5",IF(H179="B+","3.25",IF(H179="B","3",IF(H179="B-","2.75",IF(H179="C+","2.25",IF(H179="C","2",IF(H179="D","1.75",IF(H179="E","0",IF(H179="0","0",IF(H179="","0")))))))))))</f>
        <v>0</v>
      </c>
      <c r="J179" s="103">
        <f t="shared" si="61"/>
        <v>0</v>
      </c>
      <c r="K179" s="215"/>
      <c r="L179" s="246" t="str">
        <f t="shared" si="62"/>
        <v>0</v>
      </c>
      <c r="M179" s="103">
        <f t="shared" ref="M179" si="68">SUM(L179*G179)</f>
        <v>0</v>
      </c>
      <c r="N179" s="216"/>
      <c r="O179" s="246" t="str">
        <f t="shared" si="64"/>
        <v>0</v>
      </c>
      <c r="P179" s="103">
        <f t="shared" ref="P179" si="69">SUM(O179*G179)</f>
        <v>0</v>
      </c>
    </row>
    <row r="180" spans="1:16" s="2" customFormat="1" x14ac:dyDescent="0.2">
      <c r="A180" s="110">
        <v>10</v>
      </c>
      <c r="B180" s="214"/>
      <c r="C180" s="110"/>
      <c r="D180" s="126"/>
      <c r="E180" s="75"/>
      <c r="F180" s="126"/>
      <c r="G180" s="111"/>
      <c r="H180" s="87"/>
      <c r="I180" s="126" t="str">
        <f>IF(H180="A","4",IF(H180="A-","3.5",IF(H180="B+","3.25",IF(H180="B","3",IF(H180="B-","2.75",IF(H180="C+","2.25",IF(H180="C","2",IF(H180="D","1.75",IF(H180="E","0",IF(H180="0","0",IF(H180="","0")))))))))))</f>
        <v>0</v>
      </c>
      <c r="J180" s="127">
        <f t="shared" si="61"/>
        <v>0</v>
      </c>
      <c r="K180" s="215"/>
      <c r="L180" s="126" t="str">
        <f t="shared" si="62"/>
        <v>0</v>
      </c>
      <c r="M180" s="127">
        <f>SUM(L180*G180)</f>
        <v>0</v>
      </c>
      <c r="N180" s="216"/>
      <c r="O180" s="126" t="str">
        <f t="shared" si="64"/>
        <v>0</v>
      </c>
      <c r="P180" s="127">
        <f>SUM(O180*G180)</f>
        <v>0</v>
      </c>
    </row>
    <row r="181" spans="1:16" s="2" customFormat="1" x14ac:dyDescent="0.2">
      <c r="A181" s="110">
        <v>11</v>
      </c>
      <c r="B181" s="32"/>
      <c r="C181" s="30"/>
      <c r="D181" s="30"/>
      <c r="E181" s="31"/>
      <c r="F181" s="31"/>
      <c r="G181" s="37"/>
      <c r="H181" s="87"/>
      <c r="I181" s="246" t="str">
        <f t="shared" ref="I181:I182" si="70">IF(H181="A","4",IF(H181="A-","3.5",IF(H181="B+","3.25",IF(H181="B","3",IF(H181="B-","2.75",IF(H181="C+","2.25",IF(H181="C","2",IF(H181="D","1.75",IF(H181="E","0",IF(H181="0","0",IF(H181="","0")))))))))))</f>
        <v>0</v>
      </c>
      <c r="J181" s="103">
        <f t="shared" si="61"/>
        <v>0</v>
      </c>
      <c r="K181" s="215"/>
      <c r="L181" s="246" t="str">
        <f t="shared" si="62"/>
        <v>0</v>
      </c>
      <c r="M181" s="103">
        <f t="shared" ref="M181:M182" si="71">SUM(L181*G181)</f>
        <v>0</v>
      </c>
      <c r="N181" s="216"/>
      <c r="O181" s="246" t="str">
        <f t="shared" si="64"/>
        <v>0</v>
      </c>
      <c r="P181" s="103">
        <f t="shared" ref="P181:P182" si="72">SUM(O181*G181)</f>
        <v>0</v>
      </c>
    </row>
    <row r="182" spans="1:16" s="2" customFormat="1" x14ac:dyDescent="0.2">
      <c r="A182" s="110">
        <v>12</v>
      </c>
      <c r="B182" s="32"/>
      <c r="C182" s="30"/>
      <c r="D182" s="30"/>
      <c r="E182" s="31"/>
      <c r="F182" s="31"/>
      <c r="G182" s="37"/>
      <c r="H182" s="87"/>
      <c r="I182" s="246" t="str">
        <f t="shared" si="70"/>
        <v>0</v>
      </c>
      <c r="J182" s="103">
        <f t="shared" si="61"/>
        <v>0</v>
      </c>
      <c r="K182" s="215"/>
      <c r="L182" s="246" t="str">
        <f t="shared" si="62"/>
        <v>0</v>
      </c>
      <c r="M182" s="103">
        <f t="shared" si="71"/>
        <v>0</v>
      </c>
      <c r="N182" s="216"/>
      <c r="O182" s="246" t="str">
        <f t="shared" si="64"/>
        <v>0</v>
      </c>
      <c r="P182" s="103">
        <f t="shared" si="72"/>
        <v>0</v>
      </c>
    </row>
    <row r="183" spans="1:16" s="2" customFormat="1" x14ac:dyDescent="0.2">
      <c r="A183" s="4"/>
      <c r="B183" s="3"/>
      <c r="C183" s="4"/>
      <c r="G183" s="4"/>
      <c r="H183" s="42"/>
      <c r="I183" s="9"/>
      <c r="J183" s="24"/>
      <c r="K183" s="20"/>
      <c r="L183" s="9"/>
      <c r="M183" s="22"/>
      <c r="N183" s="20"/>
      <c r="O183" s="9"/>
      <c r="P183" s="22"/>
    </row>
    <row r="184" spans="1:16" s="2" customFormat="1" x14ac:dyDescent="0.2">
      <c r="A184" s="4"/>
      <c r="B184" s="3" t="s">
        <v>204</v>
      </c>
      <c r="C184" s="4"/>
      <c r="E184" s="2">
        <f>SUM(G171:G182)</f>
        <v>0</v>
      </c>
      <c r="G184" s="4"/>
      <c r="H184" s="42"/>
      <c r="I184" s="9"/>
      <c r="J184" s="24"/>
      <c r="K184" s="20"/>
      <c r="L184" s="9"/>
      <c r="M184" s="22"/>
      <c r="N184" s="20"/>
      <c r="O184" s="9"/>
      <c r="P184" s="22"/>
    </row>
    <row r="185" spans="1:16" s="2" customFormat="1" x14ac:dyDescent="0.2">
      <c r="A185" s="4"/>
      <c r="B185" s="190" t="s">
        <v>298</v>
      </c>
      <c r="C185" s="26" t="e">
        <f>SUM(I185/E184)</f>
        <v>#DIV/0!</v>
      </c>
      <c r="H185" s="42"/>
      <c r="I185" s="192">
        <f>SUM(J171:J182)</f>
        <v>0</v>
      </c>
      <c r="J185" s="24"/>
      <c r="K185" s="20"/>
      <c r="M185" s="22"/>
      <c r="N185" s="20"/>
      <c r="P185" s="22"/>
    </row>
    <row r="186" spans="1:16" s="2" customFormat="1" x14ac:dyDescent="0.2">
      <c r="A186" s="4"/>
      <c r="B186" s="194" t="s">
        <v>300</v>
      </c>
      <c r="C186" s="26" t="e">
        <f>SUM(L186/E184)</f>
        <v>#DIV/0!</v>
      </c>
      <c r="G186" s="1"/>
      <c r="H186" s="42"/>
      <c r="I186" s="8"/>
      <c r="J186" s="22"/>
      <c r="K186" s="20"/>
      <c r="L186" s="193">
        <f>SUM(M171:M182)</f>
        <v>0</v>
      </c>
      <c r="M186" s="22"/>
      <c r="N186" s="20"/>
      <c r="O186" s="8"/>
      <c r="P186" s="22"/>
    </row>
    <row r="187" spans="1:16" s="2" customFormat="1" x14ac:dyDescent="0.2">
      <c r="A187" s="4"/>
      <c r="B187" s="191" t="s">
        <v>299</v>
      </c>
      <c r="C187" s="26" t="e">
        <f>SUM(O187/E184)</f>
        <v>#DIV/0!</v>
      </c>
      <c r="G187" s="1"/>
      <c r="H187" s="42"/>
      <c r="I187" s="8"/>
      <c r="J187" s="22"/>
      <c r="K187" s="20"/>
      <c r="L187" s="8"/>
      <c r="M187" s="22"/>
      <c r="N187" s="20"/>
      <c r="O187" s="195">
        <f>SUM(P171:P182)</f>
        <v>0</v>
      </c>
      <c r="P187" s="22"/>
    </row>
    <row r="188" spans="1:16" s="2" customFormat="1" x14ac:dyDescent="0.2">
      <c r="A188" s="4"/>
      <c r="B188" s="3"/>
      <c r="C188" s="4"/>
      <c r="H188" s="273"/>
      <c r="I188" s="18"/>
      <c r="J188" s="274"/>
      <c r="K188" s="275"/>
      <c r="L188" s="276"/>
      <c r="M188" s="274"/>
      <c r="N188" s="275"/>
      <c r="O188" s="18"/>
      <c r="P188" s="274"/>
    </row>
    <row r="189" spans="1:16" x14ac:dyDescent="0.2">
      <c r="A189" s="345" t="s">
        <v>380</v>
      </c>
      <c r="B189" s="345"/>
      <c r="C189" s="345"/>
      <c r="D189" s="345"/>
      <c r="E189" s="345"/>
      <c r="F189" s="345"/>
      <c r="G189" s="346"/>
      <c r="H189" s="349" t="s">
        <v>255</v>
      </c>
      <c r="I189" s="349"/>
      <c r="J189" s="349"/>
      <c r="K189" s="350" t="s">
        <v>275</v>
      </c>
      <c r="L189" s="350"/>
      <c r="M189" s="350"/>
      <c r="N189" s="351" t="s">
        <v>276</v>
      </c>
      <c r="O189" s="351"/>
      <c r="P189" s="351"/>
    </row>
    <row r="190" spans="1:16" s="2" customFormat="1" x14ac:dyDescent="0.25">
      <c r="A190" s="347"/>
      <c r="B190" s="347"/>
      <c r="C190" s="347"/>
      <c r="D190" s="347"/>
      <c r="E190" s="347"/>
      <c r="F190" s="347"/>
      <c r="G190" s="348"/>
      <c r="H190" s="349"/>
      <c r="I190" s="349"/>
      <c r="J190" s="349"/>
      <c r="K190" s="350"/>
      <c r="L190" s="350"/>
      <c r="M190" s="350"/>
      <c r="N190" s="351"/>
      <c r="O190" s="351"/>
      <c r="P190" s="351"/>
    </row>
    <row r="191" spans="1:16" s="2" customFormat="1" ht="26.25" customHeight="1" x14ac:dyDescent="0.25">
      <c r="A191" s="128" t="s">
        <v>254</v>
      </c>
      <c r="B191" s="128" t="s">
        <v>206</v>
      </c>
      <c r="C191" s="128" t="s">
        <v>173</v>
      </c>
      <c r="D191" s="128" t="s">
        <v>172</v>
      </c>
      <c r="E191" s="128" t="s">
        <v>205</v>
      </c>
      <c r="F191" s="128" t="s">
        <v>170</v>
      </c>
      <c r="G191" s="129" t="s">
        <v>218</v>
      </c>
      <c r="H191" s="112" t="s">
        <v>209</v>
      </c>
      <c r="I191" s="126" t="s">
        <v>217</v>
      </c>
      <c r="J191" s="130" t="s">
        <v>273</v>
      </c>
      <c r="K191" s="125" t="s">
        <v>209</v>
      </c>
      <c r="L191" s="126" t="s">
        <v>217</v>
      </c>
      <c r="M191" s="130" t="s">
        <v>273</v>
      </c>
      <c r="N191" s="125" t="s">
        <v>209</v>
      </c>
      <c r="O191" s="126" t="s">
        <v>217</v>
      </c>
      <c r="P191" s="130" t="s">
        <v>273</v>
      </c>
    </row>
    <row r="192" spans="1:16" s="2" customFormat="1" ht="15" x14ac:dyDescent="0.2">
      <c r="A192" s="110">
        <v>1</v>
      </c>
      <c r="B192" s="34"/>
      <c r="C192" s="73"/>
      <c r="D192" s="73"/>
      <c r="E192" s="74"/>
      <c r="F192" s="132"/>
      <c r="G192" s="114"/>
      <c r="H192" s="87"/>
      <c r="I192" s="246" t="str">
        <f t="shared" ref="I192:I198" si="73">IF(H192="A","4",IF(H192="A-","3.5",IF(H192="B+","3.25",IF(H192="B","3",IF(H192="B-","2.75",IF(H192="C+","2.25",IF(H192="C","2",IF(H192="D","1.75",IF(H192="E","0",IF(H192="0","0",IF(H192="","0")))))))))))</f>
        <v>0</v>
      </c>
      <c r="J192" s="127">
        <f t="shared" ref="J192:J203" si="74">SUM(I192*G192)</f>
        <v>0</v>
      </c>
      <c r="K192" s="215"/>
      <c r="L192" s="246" t="str">
        <f t="shared" ref="L192:L203" si="75">IF(K192="A","4",IF(K192="A-","3.5",IF(K192="B+","3.25",IF(K192="B","3",IF(K192="B-","2.75",IF(K192="C+","2.25",IF(K192="C","2",IF(K192="D","1.75",IF(K192="E","0",IF(K192="0","0",IF(K192="","0")))))))))))</f>
        <v>0</v>
      </c>
      <c r="M192" s="127">
        <f t="shared" ref="M192:M196" si="76">SUM(L192*G192)</f>
        <v>0</v>
      </c>
      <c r="N192" s="216"/>
      <c r="O192" s="246" t="str">
        <f t="shared" ref="O192:O203" si="77">IF(N192="A","4",IF(N192="A-","3.5",IF(N192="B+","3.25",IF(N192="B","3",IF(N192="B-","2.75",IF(N192="C+","2.25",IF(N192="C","2",IF(N192="D","1.75",IF(N192="E","0",IF(N192="0","0",IF(N192="","0")))))))))))</f>
        <v>0</v>
      </c>
      <c r="P192" s="127">
        <f t="shared" ref="P192:P198" si="78">SUM(O192*G192)</f>
        <v>0</v>
      </c>
    </row>
    <row r="193" spans="1:16" s="2" customFormat="1" x14ac:dyDescent="0.2">
      <c r="A193" s="110">
        <v>2</v>
      </c>
      <c r="B193" s="34"/>
      <c r="C193" s="73"/>
      <c r="D193" s="73"/>
      <c r="E193" s="74"/>
      <c r="F193" s="74"/>
      <c r="G193" s="114"/>
      <c r="H193" s="87"/>
      <c r="I193" s="246" t="str">
        <f t="shared" si="73"/>
        <v>0</v>
      </c>
      <c r="J193" s="127">
        <f t="shared" si="74"/>
        <v>0</v>
      </c>
      <c r="K193" s="215"/>
      <c r="L193" s="246" t="str">
        <f t="shared" si="75"/>
        <v>0</v>
      </c>
      <c r="M193" s="127">
        <f t="shared" si="76"/>
        <v>0</v>
      </c>
      <c r="N193" s="216"/>
      <c r="O193" s="246" t="str">
        <f t="shared" si="77"/>
        <v>0</v>
      </c>
      <c r="P193" s="127">
        <f t="shared" si="78"/>
        <v>0</v>
      </c>
    </row>
    <row r="194" spans="1:16" s="2" customFormat="1" x14ac:dyDescent="0.2">
      <c r="A194" s="110">
        <v>3</v>
      </c>
      <c r="B194" s="34"/>
      <c r="C194" s="73"/>
      <c r="D194" s="73"/>
      <c r="E194" s="74"/>
      <c r="F194" s="74"/>
      <c r="G194" s="114"/>
      <c r="H194" s="87"/>
      <c r="I194" s="246" t="str">
        <f t="shared" si="73"/>
        <v>0</v>
      </c>
      <c r="J194" s="127">
        <f t="shared" si="74"/>
        <v>0</v>
      </c>
      <c r="K194" s="215"/>
      <c r="L194" s="246" t="str">
        <f t="shared" si="75"/>
        <v>0</v>
      </c>
      <c r="M194" s="127">
        <f t="shared" si="76"/>
        <v>0</v>
      </c>
      <c r="N194" s="216"/>
      <c r="O194" s="246" t="str">
        <f t="shared" si="77"/>
        <v>0</v>
      </c>
      <c r="P194" s="127">
        <f t="shared" si="78"/>
        <v>0</v>
      </c>
    </row>
    <row r="195" spans="1:16" s="2" customFormat="1" x14ac:dyDescent="0.2">
      <c r="A195" s="110">
        <v>4</v>
      </c>
      <c r="B195" s="34"/>
      <c r="C195" s="73"/>
      <c r="D195" s="73"/>
      <c r="E195" s="74"/>
      <c r="F195" s="74"/>
      <c r="G195" s="114"/>
      <c r="H195" s="87"/>
      <c r="I195" s="246" t="str">
        <f t="shared" si="73"/>
        <v>0</v>
      </c>
      <c r="J195" s="127">
        <f t="shared" si="74"/>
        <v>0</v>
      </c>
      <c r="K195" s="215"/>
      <c r="L195" s="246" t="str">
        <f t="shared" si="75"/>
        <v>0</v>
      </c>
      <c r="M195" s="127">
        <f t="shared" si="76"/>
        <v>0</v>
      </c>
      <c r="N195" s="216"/>
      <c r="O195" s="246" t="str">
        <f t="shared" si="77"/>
        <v>0</v>
      </c>
      <c r="P195" s="127">
        <f t="shared" si="78"/>
        <v>0</v>
      </c>
    </row>
    <row r="196" spans="1:16" s="2" customFormat="1" x14ac:dyDescent="0.2">
      <c r="A196" s="110">
        <v>5</v>
      </c>
      <c r="B196" s="34"/>
      <c r="C196" s="73"/>
      <c r="D196" s="73"/>
      <c r="E196" s="74"/>
      <c r="F196" s="74"/>
      <c r="G196" s="114"/>
      <c r="H196" s="87"/>
      <c r="I196" s="246" t="str">
        <f t="shared" si="73"/>
        <v>0</v>
      </c>
      <c r="J196" s="103">
        <f t="shared" si="74"/>
        <v>0</v>
      </c>
      <c r="K196" s="215"/>
      <c r="L196" s="246" t="str">
        <f t="shared" si="75"/>
        <v>0</v>
      </c>
      <c r="M196" s="103">
        <f t="shared" si="76"/>
        <v>0</v>
      </c>
      <c r="N196" s="216"/>
      <c r="O196" s="246" t="str">
        <f t="shared" si="77"/>
        <v>0</v>
      </c>
      <c r="P196" s="103">
        <f t="shared" si="78"/>
        <v>0</v>
      </c>
    </row>
    <row r="197" spans="1:16" s="2" customFormat="1" x14ac:dyDescent="0.2">
      <c r="A197" s="110">
        <v>6</v>
      </c>
      <c r="B197" s="62"/>
      <c r="C197" s="30"/>
      <c r="D197" s="126"/>
      <c r="E197" s="74"/>
      <c r="F197" s="126"/>
      <c r="G197" s="111"/>
      <c r="H197" s="87"/>
      <c r="I197" s="126" t="str">
        <f t="shared" si="73"/>
        <v>0</v>
      </c>
      <c r="J197" s="127">
        <f t="shared" si="74"/>
        <v>0</v>
      </c>
      <c r="K197" s="215"/>
      <c r="L197" s="126" t="str">
        <f t="shared" si="75"/>
        <v>0</v>
      </c>
      <c r="M197" s="127">
        <v>0</v>
      </c>
      <c r="N197" s="216"/>
      <c r="O197" s="126" t="str">
        <f t="shared" si="77"/>
        <v>0</v>
      </c>
      <c r="P197" s="127">
        <f t="shared" si="78"/>
        <v>0</v>
      </c>
    </row>
    <row r="198" spans="1:16" s="2" customFormat="1" x14ac:dyDescent="0.2">
      <c r="A198" s="110">
        <v>7</v>
      </c>
      <c r="B198" s="214"/>
      <c r="C198" s="110"/>
      <c r="D198" s="126"/>
      <c r="E198" s="126"/>
      <c r="F198" s="126"/>
      <c r="G198" s="111"/>
      <c r="H198" s="87"/>
      <c r="I198" s="126" t="str">
        <f t="shared" si="73"/>
        <v>0</v>
      </c>
      <c r="J198" s="127">
        <f t="shared" si="74"/>
        <v>0</v>
      </c>
      <c r="K198" s="215"/>
      <c r="L198" s="126" t="str">
        <f t="shared" si="75"/>
        <v>0</v>
      </c>
      <c r="M198" s="127">
        <f t="shared" ref="M198" si="79">SUM(L198*G198)</f>
        <v>0</v>
      </c>
      <c r="N198" s="216"/>
      <c r="O198" s="126" t="str">
        <f t="shared" si="77"/>
        <v>0</v>
      </c>
      <c r="P198" s="127">
        <f t="shared" si="78"/>
        <v>0</v>
      </c>
    </row>
    <row r="199" spans="1:16" s="2" customFormat="1" x14ac:dyDescent="0.2">
      <c r="A199" s="110">
        <v>8</v>
      </c>
      <c r="B199" s="214"/>
      <c r="C199" s="110"/>
      <c r="D199" s="126"/>
      <c r="E199" s="75"/>
      <c r="F199" s="126"/>
      <c r="G199" s="111"/>
      <c r="H199" s="87"/>
      <c r="I199" s="126" t="str">
        <f>IF(H199="A","4",IF(H199="A-","3.5",IF(H199="B+","3.25",IF(H199="B","3",IF(H199="B-","2.75",IF(H199="C+","2.25",IF(H199="C","2",IF(H199="D","1.75",IF(H199="E","0",IF(H199="0","0",IF(H199="","0")))))))))))</f>
        <v>0</v>
      </c>
      <c r="J199" s="127">
        <f t="shared" si="74"/>
        <v>0</v>
      </c>
      <c r="K199" s="215"/>
      <c r="L199" s="126" t="str">
        <f t="shared" si="75"/>
        <v>0</v>
      </c>
      <c r="M199" s="127">
        <f>SUM(L199*G199)</f>
        <v>0</v>
      </c>
      <c r="N199" s="216"/>
      <c r="O199" s="126" t="str">
        <f t="shared" si="77"/>
        <v>0</v>
      </c>
      <c r="P199" s="127">
        <f>SUM(O199*G199)</f>
        <v>0</v>
      </c>
    </row>
    <row r="200" spans="1:16" s="2" customFormat="1" x14ac:dyDescent="0.2">
      <c r="A200" s="110">
        <v>9</v>
      </c>
      <c r="B200" s="32"/>
      <c r="C200" s="30"/>
      <c r="D200" s="30"/>
      <c r="E200" s="31"/>
      <c r="F200" s="31"/>
      <c r="G200" s="37"/>
      <c r="H200" s="87"/>
      <c r="I200" s="246" t="str">
        <f t="shared" ref="I200" si="80">IF(H200="A","4",IF(H200="A-","3.5",IF(H200="B+","3.25",IF(H200="B","3",IF(H200="B-","2.75",IF(H200="C+","2.25",IF(H200="C","2",IF(H200="D","1.75",IF(H200="E","0",IF(H200="0","0",IF(H200="","0")))))))))))</f>
        <v>0</v>
      </c>
      <c r="J200" s="103">
        <f t="shared" si="74"/>
        <v>0</v>
      </c>
      <c r="K200" s="215"/>
      <c r="L200" s="246" t="str">
        <f t="shared" si="75"/>
        <v>0</v>
      </c>
      <c r="M200" s="103">
        <f t="shared" ref="M200" si="81">SUM(L200*G200)</f>
        <v>0</v>
      </c>
      <c r="N200" s="216"/>
      <c r="O200" s="246" t="str">
        <f t="shared" si="77"/>
        <v>0</v>
      </c>
      <c r="P200" s="103">
        <f t="shared" ref="P200" si="82">SUM(O200*G200)</f>
        <v>0</v>
      </c>
    </row>
    <row r="201" spans="1:16" s="2" customFormat="1" x14ac:dyDescent="0.2">
      <c r="A201" s="110">
        <v>10</v>
      </c>
      <c r="B201" s="214"/>
      <c r="C201" s="110"/>
      <c r="D201" s="126"/>
      <c r="E201" s="75"/>
      <c r="F201" s="126"/>
      <c r="G201" s="111"/>
      <c r="H201" s="87"/>
      <c r="I201" s="126" t="str">
        <f>IF(H201="A","4",IF(H201="A-","3.5",IF(H201="B+","3.25",IF(H201="B","3",IF(H201="B-","2.75",IF(H201="C+","2.25",IF(H201="C","2",IF(H201="D","1.75",IF(H201="E","0",IF(H201="0","0",IF(H201="","0")))))))))))</f>
        <v>0</v>
      </c>
      <c r="J201" s="127">
        <f t="shared" si="74"/>
        <v>0</v>
      </c>
      <c r="K201" s="215"/>
      <c r="L201" s="126" t="str">
        <f t="shared" si="75"/>
        <v>0</v>
      </c>
      <c r="M201" s="127">
        <f>SUM(L201*G201)</f>
        <v>0</v>
      </c>
      <c r="N201" s="216"/>
      <c r="O201" s="126" t="str">
        <f t="shared" si="77"/>
        <v>0</v>
      </c>
      <c r="P201" s="127">
        <f>SUM(O201*G201)</f>
        <v>0</v>
      </c>
    </row>
    <row r="202" spans="1:16" s="2" customFormat="1" x14ac:dyDescent="0.2">
      <c r="A202" s="110">
        <v>11</v>
      </c>
      <c r="B202" s="32"/>
      <c r="C202" s="30"/>
      <c r="D202" s="30"/>
      <c r="E202" s="31"/>
      <c r="F202" s="31"/>
      <c r="G202" s="37"/>
      <c r="H202" s="87"/>
      <c r="I202" s="246" t="str">
        <f t="shared" ref="I202:I203" si="83">IF(H202="A","4",IF(H202="A-","3.5",IF(H202="B+","3.25",IF(H202="B","3",IF(H202="B-","2.75",IF(H202="C+","2.25",IF(H202="C","2",IF(H202="D","1.75",IF(H202="E","0",IF(H202="0","0",IF(H202="","0")))))))))))</f>
        <v>0</v>
      </c>
      <c r="J202" s="103">
        <f t="shared" si="74"/>
        <v>0</v>
      </c>
      <c r="K202" s="215"/>
      <c r="L202" s="246" t="str">
        <f t="shared" si="75"/>
        <v>0</v>
      </c>
      <c r="M202" s="103">
        <f t="shared" ref="M202:M203" si="84">SUM(L202*G202)</f>
        <v>0</v>
      </c>
      <c r="N202" s="216"/>
      <c r="O202" s="246" t="str">
        <f t="shared" si="77"/>
        <v>0</v>
      </c>
      <c r="P202" s="103">
        <f t="shared" ref="P202:P203" si="85">SUM(O202*G202)</f>
        <v>0</v>
      </c>
    </row>
    <row r="203" spans="1:16" s="2" customFormat="1" x14ac:dyDescent="0.2">
      <c r="A203" s="110">
        <v>12</v>
      </c>
      <c r="B203" s="32"/>
      <c r="C203" s="30"/>
      <c r="D203" s="30"/>
      <c r="E203" s="31"/>
      <c r="F203" s="31"/>
      <c r="G203" s="37"/>
      <c r="H203" s="87"/>
      <c r="I203" s="246" t="str">
        <f t="shared" si="83"/>
        <v>0</v>
      </c>
      <c r="J203" s="103">
        <f t="shared" si="74"/>
        <v>0</v>
      </c>
      <c r="K203" s="215"/>
      <c r="L203" s="246" t="str">
        <f t="shared" si="75"/>
        <v>0</v>
      </c>
      <c r="M203" s="103">
        <f t="shared" si="84"/>
        <v>0</v>
      </c>
      <c r="N203" s="216"/>
      <c r="O203" s="246" t="str">
        <f t="shared" si="77"/>
        <v>0</v>
      </c>
      <c r="P203" s="103">
        <f t="shared" si="85"/>
        <v>0</v>
      </c>
    </row>
    <row r="204" spans="1:16" s="2" customFormat="1" x14ac:dyDescent="0.2">
      <c r="A204" s="4"/>
      <c r="B204" s="3"/>
      <c r="C204" s="4"/>
      <c r="G204" s="4"/>
      <c r="H204" s="42"/>
      <c r="I204" s="9"/>
      <c r="J204" s="24"/>
      <c r="K204" s="20"/>
      <c r="L204" s="9"/>
      <c r="M204" s="22"/>
      <c r="N204" s="20"/>
      <c r="O204" s="9"/>
      <c r="P204" s="22"/>
    </row>
    <row r="205" spans="1:16" s="2" customFormat="1" x14ac:dyDescent="0.2">
      <c r="A205" s="4"/>
      <c r="B205" s="3" t="s">
        <v>204</v>
      </c>
      <c r="C205" s="4"/>
      <c r="E205" s="2">
        <f>SUM(G192:G203)</f>
        <v>0</v>
      </c>
      <c r="G205" s="4"/>
      <c r="H205" s="42"/>
      <c r="I205" s="9"/>
      <c r="J205" s="24"/>
      <c r="K205" s="20"/>
      <c r="L205" s="9"/>
      <c r="M205" s="22"/>
      <c r="N205" s="20"/>
      <c r="O205" s="9"/>
      <c r="P205" s="22"/>
    </row>
    <row r="206" spans="1:16" s="2" customFormat="1" x14ac:dyDescent="0.2">
      <c r="A206" s="4"/>
      <c r="B206" s="190" t="s">
        <v>298</v>
      </c>
      <c r="C206" s="26" t="e">
        <f>SUM(I206/E205)</f>
        <v>#DIV/0!</v>
      </c>
      <c r="H206" s="42"/>
      <c r="I206" s="192">
        <f>SUM(J192:J203)</f>
        <v>0</v>
      </c>
      <c r="J206" s="24"/>
      <c r="K206" s="20"/>
      <c r="M206" s="22"/>
      <c r="N206" s="20"/>
      <c r="P206" s="22"/>
    </row>
    <row r="207" spans="1:16" s="2" customFormat="1" x14ac:dyDescent="0.2">
      <c r="A207" s="4"/>
      <c r="B207" s="194" t="s">
        <v>300</v>
      </c>
      <c r="C207" s="26" t="e">
        <f>SUM(L207/E205)</f>
        <v>#DIV/0!</v>
      </c>
      <c r="G207" s="1"/>
      <c r="H207" s="42"/>
      <c r="I207" s="8"/>
      <c r="J207" s="22"/>
      <c r="K207" s="20"/>
      <c r="L207" s="193">
        <f>SUM(M192:M203)</f>
        <v>0</v>
      </c>
      <c r="M207" s="22"/>
      <c r="N207" s="20"/>
      <c r="O207" s="8"/>
      <c r="P207" s="22"/>
    </row>
    <row r="208" spans="1:16" s="2" customFormat="1" x14ac:dyDescent="0.2">
      <c r="A208" s="4"/>
      <c r="B208" s="191" t="s">
        <v>299</v>
      </c>
      <c r="C208" s="26" t="e">
        <f>SUM(O208/E205)</f>
        <v>#DIV/0!</v>
      </c>
      <c r="G208" s="1"/>
      <c r="H208" s="42"/>
      <c r="I208" s="8"/>
      <c r="J208" s="22"/>
      <c r="K208" s="20"/>
      <c r="L208" s="8"/>
      <c r="M208" s="22"/>
      <c r="N208" s="20"/>
      <c r="O208" s="195">
        <f>SUM(P192:P203)</f>
        <v>0</v>
      </c>
      <c r="P208" s="22"/>
    </row>
    <row r="209" spans="1:16" s="2" customFormat="1" x14ac:dyDescent="0.2">
      <c r="A209" s="4"/>
      <c r="B209" s="3"/>
      <c r="C209" s="4"/>
      <c r="H209" s="273"/>
      <c r="I209" s="18"/>
      <c r="J209" s="274"/>
      <c r="K209" s="275"/>
      <c r="L209" s="276"/>
      <c r="M209" s="274"/>
      <c r="N209" s="275"/>
      <c r="O209" s="18"/>
      <c r="P209" s="274"/>
    </row>
    <row r="210" spans="1:16" x14ac:dyDescent="0.2">
      <c r="A210" s="345" t="s">
        <v>381</v>
      </c>
      <c r="B210" s="345"/>
      <c r="C210" s="345"/>
      <c r="D210" s="345"/>
      <c r="E210" s="345"/>
      <c r="F210" s="345"/>
      <c r="G210" s="346"/>
      <c r="H210" s="349" t="s">
        <v>255</v>
      </c>
      <c r="I210" s="349"/>
      <c r="J210" s="349"/>
      <c r="K210" s="350" t="s">
        <v>275</v>
      </c>
      <c r="L210" s="350"/>
      <c r="M210" s="350"/>
      <c r="N210" s="351" t="s">
        <v>276</v>
      </c>
      <c r="O210" s="351"/>
      <c r="P210" s="351"/>
    </row>
    <row r="211" spans="1:16" s="2" customFormat="1" x14ac:dyDescent="0.25">
      <c r="A211" s="347"/>
      <c r="B211" s="347"/>
      <c r="C211" s="347"/>
      <c r="D211" s="347"/>
      <c r="E211" s="347"/>
      <c r="F211" s="347"/>
      <c r="G211" s="348"/>
      <c r="H211" s="349"/>
      <c r="I211" s="349"/>
      <c r="J211" s="349"/>
      <c r="K211" s="350"/>
      <c r="L211" s="350"/>
      <c r="M211" s="350"/>
      <c r="N211" s="351"/>
      <c r="O211" s="351"/>
      <c r="P211" s="351"/>
    </row>
    <row r="212" spans="1:16" s="2" customFormat="1" ht="26.25" customHeight="1" x14ac:dyDescent="0.25">
      <c r="A212" s="128" t="s">
        <v>254</v>
      </c>
      <c r="B212" s="128" t="s">
        <v>206</v>
      </c>
      <c r="C212" s="128" t="s">
        <v>173</v>
      </c>
      <c r="D212" s="128" t="s">
        <v>172</v>
      </c>
      <c r="E212" s="128" t="s">
        <v>205</v>
      </c>
      <c r="F212" s="128" t="s">
        <v>170</v>
      </c>
      <c r="G212" s="129" t="s">
        <v>218</v>
      </c>
      <c r="H212" s="112" t="s">
        <v>209</v>
      </c>
      <c r="I212" s="126" t="s">
        <v>217</v>
      </c>
      <c r="J212" s="130" t="s">
        <v>273</v>
      </c>
      <c r="K212" s="125" t="s">
        <v>209</v>
      </c>
      <c r="L212" s="126" t="s">
        <v>217</v>
      </c>
      <c r="M212" s="130" t="s">
        <v>273</v>
      </c>
      <c r="N212" s="125" t="s">
        <v>209</v>
      </c>
      <c r="O212" s="126" t="s">
        <v>217</v>
      </c>
      <c r="P212" s="130" t="s">
        <v>273</v>
      </c>
    </row>
    <row r="213" spans="1:16" s="2" customFormat="1" ht="15" x14ac:dyDescent="0.2">
      <c r="A213" s="110">
        <v>1</v>
      </c>
      <c r="B213" s="34"/>
      <c r="C213" s="73"/>
      <c r="D213" s="73"/>
      <c r="E213" s="74"/>
      <c r="F213" s="132"/>
      <c r="G213" s="114"/>
      <c r="H213" s="87"/>
      <c r="I213" s="246" t="str">
        <f t="shared" ref="I213:I219" si="86">IF(H213="A","4",IF(H213="A-","3.5",IF(H213="B+","3.25",IF(H213="B","3",IF(H213="B-","2.75",IF(H213="C+","2.25",IF(H213="C","2",IF(H213="D","1.75",IF(H213="E","0",IF(H213="0","0",IF(H213="","0")))))))))))</f>
        <v>0</v>
      </c>
      <c r="J213" s="127">
        <f t="shared" ref="J213:J224" si="87">SUM(I213*G213)</f>
        <v>0</v>
      </c>
      <c r="K213" s="215"/>
      <c r="L213" s="246" t="str">
        <f t="shared" ref="L213:L224" si="88">IF(K213="A","4",IF(K213="A-","3.5",IF(K213="B+","3.25",IF(K213="B","3",IF(K213="B-","2.75",IF(K213="C+","2.25",IF(K213="C","2",IF(K213="D","1.75",IF(K213="E","0",IF(K213="0","0",IF(K213="","0")))))))))))</f>
        <v>0</v>
      </c>
      <c r="M213" s="127">
        <f t="shared" ref="M213:M217" si="89">SUM(L213*G213)</f>
        <v>0</v>
      </c>
      <c r="N213" s="216"/>
      <c r="O213" s="246" t="str">
        <f t="shared" ref="O213:O224" si="90">IF(N213="A","4",IF(N213="A-","3.5",IF(N213="B+","3.25",IF(N213="B","3",IF(N213="B-","2.75",IF(N213="C+","2.25",IF(N213="C","2",IF(N213="D","1.75",IF(N213="E","0",IF(N213="0","0",IF(N213="","0")))))))))))</f>
        <v>0</v>
      </c>
      <c r="P213" s="127">
        <f t="shared" ref="P213:P219" si="91">SUM(O213*G213)</f>
        <v>0</v>
      </c>
    </row>
    <row r="214" spans="1:16" s="2" customFormat="1" x14ac:dyDescent="0.2">
      <c r="A214" s="110">
        <v>2</v>
      </c>
      <c r="B214" s="34"/>
      <c r="C214" s="73"/>
      <c r="D214" s="73"/>
      <c r="E214" s="74"/>
      <c r="F214" s="74"/>
      <c r="G214" s="114"/>
      <c r="H214" s="87"/>
      <c r="I214" s="246" t="str">
        <f t="shared" si="86"/>
        <v>0</v>
      </c>
      <c r="J214" s="127">
        <f t="shared" si="87"/>
        <v>0</v>
      </c>
      <c r="K214" s="215"/>
      <c r="L214" s="246" t="str">
        <f t="shared" si="88"/>
        <v>0</v>
      </c>
      <c r="M214" s="127">
        <f t="shared" si="89"/>
        <v>0</v>
      </c>
      <c r="N214" s="216"/>
      <c r="O214" s="246" t="str">
        <f t="shared" si="90"/>
        <v>0</v>
      </c>
      <c r="P214" s="127">
        <f t="shared" si="91"/>
        <v>0</v>
      </c>
    </row>
    <row r="215" spans="1:16" s="2" customFormat="1" x14ac:dyDescent="0.2">
      <c r="A215" s="110">
        <v>3</v>
      </c>
      <c r="B215" s="34"/>
      <c r="C215" s="73"/>
      <c r="D215" s="73"/>
      <c r="E215" s="74"/>
      <c r="F215" s="74"/>
      <c r="G215" s="114"/>
      <c r="H215" s="87"/>
      <c r="I215" s="246" t="str">
        <f t="shared" si="86"/>
        <v>0</v>
      </c>
      <c r="J215" s="127">
        <f t="shared" si="87"/>
        <v>0</v>
      </c>
      <c r="K215" s="215"/>
      <c r="L215" s="246" t="str">
        <f t="shared" si="88"/>
        <v>0</v>
      </c>
      <c r="M215" s="127">
        <f t="shared" si="89"/>
        <v>0</v>
      </c>
      <c r="N215" s="216"/>
      <c r="O215" s="246" t="str">
        <f t="shared" si="90"/>
        <v>0</v>
      </c>
      <c r="P215" s="127">
        <f t="shared" si="91"/>
        <v>0</v>
      </c>
    </row>
    <row r="216" spans="1:16" s="2" customFormat="1" x14ac:dyDescent="0.2">
      <c r="A216" s="110">
        <v>4</v>
      </c>
      <c r="B216" s="34"/>
      <c r="C216" s="73"/>
      <c r="D216" s="73"/>
      <c r="E216" s="74"/>
      <c r="F216" s="74"/>
      <c r="G216" s="114"/>
      <c r="H216" s="87"/>
      <c r="I216" s="246" t="str">
        <f t="shared" si="86"/>
        <v>0</v>
      </c>
      <c r="J216" s="127">
        <f t="shared" si="87"/>
        <v>0</v>
      </c>
      <c r="K216" s="215"/>
      <c r="L216" s="246" t="str">
        <f t="shared" si="88"/>
        <v>0</v>
      </c>
      <c r="M216" s="127">
        <f t="shared" si="89"/>
        <v>0</v>
      </c>
      <c r="N216" s="216"/>
      <c r="O216" s="246" t="str">
        <f t="shared" si="90"/>
        <v>0</v>
      </c>
      <c r="P216" s="127">
        <f t="shared" si="91"/>
        <v>0</v>
      </c>
    </row>
    <row r="217" spans="1:16" s="2" customFormat="1" x14ac:dyDescent="0.2">
      <c r="A217" s="110">
        <v>5</v>
      </c>
      <c r="B217" s="34"/>
      <c r="C217" s="73"/>
      <c r="D217" s="73"/>
      <c r="E217" s="74"/>
      <c r="F217" s="74"/>
      <c r="G217" s="114"/>
      <c r="H217" s="87"/>
      <c r="I217" s="246" t="str">
        <f t="shared" si="86"/>
        <v>0</v>
      </c>
      <c r="J217" s="103">
        <f t="shared" si="87"/>
        <v>0</v>
      </c>
      <c r="K217" s="215"/>
      <c r="L217" s="246" t="str">
        <f t="shared" si="88"/>
        <v>0</v>
      </c>
      <c r="M217" s="103">
        <f t="shared" si="89"/>
        <v>0</v>
      </c>
      <c r="N217" s="216"/>
      <c r="O217" s="246" t="str">
        <f t="shared" si="90"/>
        <v>0</v>
      </c>
      <c r="P217" s="103">
        <f t="shared" si="91"/>
        <v>0</v>
      </c>
    </row>
    <row r="218" spans="1:16" s="2" customFormat="1" x14ac:dyDescent="0.2">
      <c r="A218" s="110">
        <v>6</v>
      </c>
      <c r="B218" s="62"/>
      <c r="C218" s="30"/>
      <c r="D218" s="126"/>
      <c r="E218" s="74"/>
      <c r="F218" s="126"/>
      <c r="G218" s="111"/>
      <c r="H218" s="87"/>
      <c r="I218" s="126" t="str">
        <f t="shared" si="86"/>
        <v>0</v>
      </c>
      <c r="J218" s="127">
        <f t="shared" si="87"/>
        <v>0</v>
      </c>
      <c r="K218" s="215"/>
      <c r="L218" s="126" t="str">
        <f t="shared" si="88"/>
        <v>0</v>
      </c>
      <c r="M218" s="127">
        <v>0</v>
      </c>
      <c r="N218" s="216"/>
      <c r="O218" s="126" t="str">
        <f t="shared" si="90"/>
        <v>0</v>
      </c>
      <c r="P218" s="127">
        <f t="shared" si="91"/>
        <v>0</v>
      </c>
    </row>
    <row r="219" spans="1:16" s="2" customFormat="1" x14ac:dyDescent="0.2">
      <c r="A219" s="110">
        <v>7</v>
      </c>
      <c r="B219" s="214"/>
      <c r="C219" s="110"/>
      <c r="D219" s="126"/>
      <c r="E219" s="126"/>
      <c r="F219" s="126"/>
      <c r="G219" s="111"/>
      <c r="H219" s="87"/>
      <c r="I219" s="126" t="str">
        <f t="shared" si="86"/>
        <v>0</v>
      </c>
      <c r="J219" s="127">
        <f t="shared" si="87"/>
        <v>0</v>
      </c>
      <c r="K219" s="215"/>
      <c r="L219" s="126" t="str">
        <f t="shared" si="88"/>
        <v>0</v>
      </c>
      <c r="M219" s="127">
        <f t="shared" ref="M219" si="92">SUM(L219*G219)</f>
        <v>0</v>
      </c>
      <c r="N219" s="216"/>
      <c r="O219" s="126" t="str">
        <f t="shared" si="90"/>
        <v>0</v>
      </c>
      <c r="P219" s="127">
        <f t="shared" si="91"/>
        <v>0</v>
      </c>
    </row>
    <row r="220" spans="1:16" s="2" customFormat="1" x14ac:dyDescent="0.2">
      <c r="A220" s="110">
        <v>8</v>
      </c>
      <c r="B220" s="214"/>
      <c r="C220" s="110"/>
      <c r="D220" s="126"/>
      <c r="E220" s="75"/>
      <c r="F220" s="126"/>
      <c r="G220" s="111"/>
      <c r="H220" s="87"/>
      <c r="I220" s="126" t="str">
        <f>IF(H220="A","4",IF(H220="A-","3.5",IF(H220="B+","3.25",IF(H220="B","3",IF(H220="B-","2.75",IF(H220="C+","2.25",IF(H220="C","2",IF(H220="D","1.75",IF(H220="E","0",IF(H220="0","0",IF(H220="","0")))))))))))</f>
        <v>0</v>
      </c>
      <c r="J220" s="127">
        <f t="shared" si="87"/>
        <v>0</v>
      </c>
      <c r="K220" s="215"/>
      <c r="L220" s="126" t="str">
        <f t="shared" si="88"/>
        <v>0</v>
      </c>
      <c r="M220" s="127">
        <f>SUM(L220*G220)</f>
        <v>0</v>
      </c>
      <c r="N220" s="216"/>
      <c r="O220" s="126" t="str">
        <f t="shared" si="90"/>
        <v>0</v>
      </c>
      <c r="P220" s="127">
        <f>SUM(O220*G220)</f>
        <v>0</v>
      </c>
    </row>
    <row r="221" spans="1:16" s="2" customFormat="1" x14ac:dyDescent="0.2">
      <c r="A221" s="110">
        <v>9</v>
      </c>
      <c r="B221" s="32"/>
      <c r="C221" s="30"/>
      <c r="D221" s="30"/>
      <c r="E221" s="31"/>
      <c r="F221" s="31"/>
      <c r="G221" s="37"/>
      <c r="H221" s="87"/>
      <c r="I221" s="246" t="str">
        <f t="shared" ref="I221" si="93">IF(H221="A","4",IF(H221="A-","3.5",IF(H221="B+","3.25",IF(H221="B","3",IF(H221="B-","2.75",IF(H221="C+","2.25",IF(H221="C","2",IF(H221="D","1.75",IF(H221="E","0",IF(H221="0","0",IF(H221="","0")))))))))))</f>
        <v>0</v>
      </c>
      <c r="J221" s="103">
        <f t="shared" si="87"/>
        <v>0</v>
      </c>
      <c r="K221" s="215"/>
      <c r="L221" s="246" t="str">
        <f t="shared" si="88"/>
        <v>0</v>
      </c>
      <c r="M221" s="103">
        <f t="shared" ref="M221" si="94">SUM(L221*G221)</f>
        <v>0</v>
      </c>
      <c r="N221" s="216"/>
      <c r="O221" s="246" t="str">
        <f t="shared" si="90"/>
        <v>0</v>
      </c>
      <c r="P221" s="103">
        <f t="shared" ref="P221" si="95">SUM(O221*G221)</f>
        <v>0</v>
      </c>
    </row>
    <row r="222" spans="1:16" s="2" customFormat="1" x14ac:dyDescent="0.2">
      <c r="A222" s="110">
        <v>10</v>
      </c>
      <c r="B222" s="214"/>
      <c r="C222" s="110"/>
      <c r="D222" s="126"/>
      <c r="E222" s="75"/>
      <c r="F222" s="126"/>
      <c r="G222" s="111"/>
      <c r="H222" s="87"/>
      <c r="I222" s="126" t="str">
        <f>IF(H222="A","4",IF(H222="A-","3.5",IF(H222="B+","3.25",IF(H222="B","3",IF(H222="B-","2.75",IF(H222="C+","2.25",IF(H222="C","2",IF(H222="D","1.75",IF(H222="E","0",IF(H222="0","0",IF(H222="","0")))))))))))</f>
        <v>0</v>
      </c>
      <c r="J222" s="127">
        <f t="shared" si="87"/>
        <v>0</v>
      </c>
      <c r="K222" s="215"/>
      <c r="L222" s="126" t="str">
        <f t="shared" si="88"/>
        <v>0</v>
      </c>
      <c r="M222" s="127">
        <f>SUM(L222*G222)</f>
        <v>0</v>
      </c>
      <c r="N222" s="216"/>
      <c r="O222" s="126" t="str">
        <f t="shared" si="90"/>
        <v>0</v>
      </c>
      <c r="P222" s="127">
        <f>SUM(O222*G222)</f>
        <v>0</v>
      </c>
    </row>
    <row r="223" spans="1:16" s="2" customFormat="1" x14ac:dyDescent="0.2">
      <c r="A223" s="110">
        <v>11</v>
      </c>
      <c r="B223" s="32"/>
      <c r="C223" s="30"/>
      <c r="D223" s="30"/>
      <c r="E223" s="31"/>
      <c r="F223" s="31"/>
      <c r="G223" s="37"/>
      <c r="H223" s="87"/>
      <c r="I223" s="246" t="str">
        <f t="shared" ref="I223:I224" si="96">IF(H223="A","4",IF(H223="A-","3.5",IF(H223="B+","3.25",IF(H223="B","3",IF(H223="B-","2.75",IF(H223="C+","2.25",IF(H223="C","2",IF(H223="D","1.75",IF(H223="E","0",IF(H223="0","0",IF(H223="","0")))))))))))</f>
        <v>0</v>
      </c>
      <c r="J223" s="103">
        <f t="shared" si="87"/>
        <v>0</v>
      </c>
      <c r="K223" s="215"/>
      <c r="L223" s="246" t="str">
        <f t="shared" si="88"/>
        <v>0</v>
      </c>
      <c r="M223" s="103">
        <f t="shared" ref="M223:M224" si="97">SUM(L223*G223)</f>
        <v>0</v>
      </c>
      <c r="N223" s="216"/>
      <c r="O223" s="246" t="str">
        <f t="shared" si="90"/>
        <v>0</v>
      </c>
      <c r="P223" s="103">
        <f t="shared" ref="P223:P224" si="98">SUM(O223*G223)</f>
        <v>0</v>
      </c>
    </row>
    <row r="224" spans="1:16" s="2" customFormat="1" x14ac:dyDescent="0.2">
      <c r="A224" s="110">
        <v>12</v>
      </c>
      <c r="B224" s="32"/>
      <c r="C224" s="30"/>
      <c r="D224" s="30"/>
      <c r="E224" s="31"/>
      <c r="F224" s="31"/>
      <c r="G224" s="37"/>
      <c r="H224" s="87"/>
      <c r="I224" s="246" t="str">
        <f t="shared" si="96"/>
        <v>0</v>
      </c>
      <c r="J224" s="103">
        <f t="shared" si="87"/>
        <v>0</v>
      </c>
      <c r="K224" s="215"/>
      <c r="L224" s="246" t="str">
        <f t="shared" si="88"/>
        <v>0</v>
      </c>
      <c r="M224" s="103">
        <f t="shared" si="97"/>
        <v>0</v>
      </c>
      <c r="N224" s="216"/>
      <c r="O224" s="246" t="str">
        <f t="shared" si="90"/>
        <v>0</v>
      </c>
      <c r="P224" s="103">
        <f t="shared" si="98"/>
        <v>0</v>
      </c>
    </row>
    <row r="225" spans="1:16" s="2" customFormat="1" x14ac:dyDescent="0.2">
      <c r="A225" s="4"/>
      <c r="B225" s="3"/>
      <c r="C225" s="4"/>
      <c r="G225" s="4"/>
      <c r="H225" s="42"/>
      <c r="I225" s="9"/>
      <c r="J225" s="24"/>
      <c r="K225" s="20"/>
      <c r="L225" s="9"/>
      <c r="M225" s="22"/>
      <c r="N225" s="20"/>
      <c r="O225" s="9"/>
      <c r="P225" s="22"/>
    </row>
    <row r="226" spans="1:16" s="2" customFormat="1" x14ac:dyDescent="0.2">
      <c r="A226" s="4"/>
      <c r="B226" s="3" t="s">
        <v>204</v>
      </c>
      <c r="C226" s="4"/>
      <c r="E226" s="2">
        <f>SUM(G213:G224)</f>
        <v>0</v>
      </c>
      <c r="G226" s="4"/>
      <c r="H226" s="42"/>
      <c r="I226" s="9"/>
      <c r="J226" s="24"/>
      <c r="K226" s="20"/>
      <c r="L226" s="9"/>
      <c r="M226" s="22"/>
      <c r="N226" s="20"/>
      <c r="O226" s="9"/>
      <c r="P226" s="22"/>
    </row>
    <row r="227" spans="1:16" s="2" customFormat="1" x14ac:dyDescent="0.2">
      <c r="A227" s="4"/>
      <c r="B227" s="190" t="s">
        <v>298</v>
      </c>
      <c r="C227" s="26" t="e">
        <f>SUM(I227/E226)</f>
        <v>#DIV/0!</v>
      </c>
      <c r="H227" s="42"/>
      <c r="I227" s="192">
        <f>SUM(J213:J224)</f>
        <v>0</v>
      </c>
      <c r="J227" s="24"/>
      <c r="K227" s="20"/>
      <c r="M227" s="22"/>
      <c r="N227" s="20"/>
      <c r="P227" s="22"/>
    </row>
    <row r="228" spans="1:16" s="2" customFormat="1" x14ac:dyDescent="0.2">
      <c r="A228" s="4"/>
      <c r="B228" s="194" t="s">
        <v>300</v>
      </c>
      <c r="C228" s="26" t="e">
        <f>SUM(L228/E226)</f>
        <v>#DIV/0!</v>
      </c>
      <c r="G228" s="1"/>
      <c r="H228" s="42"/>
      <c r="I228" s="8"/>
      <c r="J228" s="22"/>
      <c r="K228" s="20"/>
      <c r="L228" s="193">
        <f>SUM(M213:M224)</f>
        <v>0</v>
      </c>
      <c r="M228" s="22"/>
      <c r="N228" s="20"/>
      <c r="O228" s="8"/>
      <c r="P228" s="22"/>
    </row>
    <row r="229" spans="1:16" s="2" customFormat="1" x14ac:dyDescent="0.2">
      <c r="A229" s="4"/>
      <c r="B229" s="191" t="s">
        <v>299</v>
      </c>
      <c r="C229" s="26" t="e">
        <f>SUM(O229/E226)</f>
        <v>#DIV/0!</v>
      </c>
      <c r="G229" s="1"/>
      <c r="H229" s="42"/>
      <c r="I229" s="8"/>
      <c r="J229" s="22"/>
      <c r="K229" s="20"/>
      <c r="L229" s="8"/>
      <c r="M229" s="22"/>
      <c r="N229" s="20"/>
      <c r="O229" s="195">
        <f>SUM(P213:P224)</f>
        <v>0</v>
      </c>
      <c r="P229" s="22"/>
    </row>
    <row r="230" spans="1:16" s="2" customFormat="1" x14ac:dyDescent="0.2">
      <c r="A230" s="4"/>
      <c r="B230" s="3"/>
      <c r="C230" s="4"/>
      <c r="H230" s="273"/>
      <c r="I230" s="18"/>
      <c r="J230" s="274"/>
      <c r="K230" s="275"/>
      <c r="L230" s="276"/>
      <c r="M230" s="274"/>
      <c r="N230" s="275"/>
      <c r="O230" s="18"/>
      <c r="P230" s="274"/>
    </row>
    <row r="231" spans="1:16" x14ac:dyDescent="0.2">
      <c r="A231" s="345" t="s">
        <v>382</v>
      </c>
      <c r="B231" s="345"/>
      <c r="C231" s="345"/>
      <c r="D231" s="345"/>
      <c r="E231" s="345"/>
      <c r="F231" s="345"/>
      <c r="G231" s="346"/>
      <c r="H231" s="349" t="s">
        <v>255</v>
      </c>
      <c r="I231" s="349"/>
      <c r="J231" s="349"/>
      <c r="K231" s="350" t="s">
        <v>275</v>
      </c>
      <c r="L231" s="350"/>
      <c r="M231" s="350"/>
      <c r="N231" s="351" t="s">
        <v>276</v>
      </c>
      <c r="O231" s="351"/>
      <c r="P231" s="351"/>
    </row>
    <row r="232" spans="1:16" s="2" customFormat="1" x14ac:dyDescent="0.25">
      <c r="A232" s="347"/>
      <c r="B232" s="347"/>
      <c r="C232" s="347"/>
      <c r="D232" s="347"/>
      <c r="E232" s="347"/>
      <c r="F232" s="347"/>
      <c r="G232" s="348"/>
      <c r="H232" s="349"/>
      <c r="I232" s="349"/>
      <c r="J232" s="349"/>
      <c r="K232" s="350"/>
      <c r="L232" s="350"/>
      <c r="M232" s="350"/>
      <c r="N232" s="351"/>
      <c r="O232" s="351"/>
      <c r="P232" s="351"/>
    </row>
    <row r="233" spans="1:16" s="2" customFormat="1" ht="26.25" customHeight="1" x14ac:dyDescent="0.25">
      <c r="A233" s="128" t="s">
        <v>254</v>
      </c>
      <c r="B233" s="128" t="s">
        <v>206</v>
      </c>
      <c r="C233" s="128" t="s">
        <v>173</v>
      </c>
      <c r="D233" s="128" t="s">
        <v>172</v>
      </c>
      <c r="E233" s="128" t="s">
        <v>205</v>
      </c>
      <c r="F233" s="128" t="s">
        <v>170</v>
      </c>
      <c r="G233" s="129" t="s">
        <v>218</v>
      </c>
      <c r="H233" s="112" t="s">
        <v>209</v>
      </c>
      <c r="I233" s="126" t="s">
        <v>217</v>
      </c>
      <c r="J233" s="130" t="s">
        <v>273</v>
      </c>
      <c r="K233" s="125" t="s">
        <v>209</v>
      </c>
      <c r="L233" s="126" t="s">
        <v>217</v>
      </c>
      <c r="M233" s="130" t="s">
        <v>273</v>
      </c>
      <c r="N233" s="125" t="s">
        <v>209</v>
      </c>
      <c r="O233" s="126" t="s">
        <v>217</v>
      </c>
      <c r="P233" s="130" t="s">
        <v>273</v>
      </c>
    </row>
    <row r="234" spans="1:16" s="2" customFormat="1" ht="15" x14ac:dyDescent="0.2">
      <c r="A234" s="110">
        <v>1</v>
      </c>
      <c r="B234" s="34"/>
      <c r="C234" s="73"/>
      <c r="D234" s="73"/>
      <c r="E234" s="74"/>
      <c r="F234" s="132"/>
      <c r="G234" s="114"/>
      <c r="H234" s="87"/>
      <c r="I234" s="246" t="str">
        <f t="shared" ref="I234:I240" si="99">IF(H234="A","4",IF(H234="A-","3.5",IF(H234="B+","3.25",IF(H234="B","3",IF(H234="B-","2.75",IF(H234="C+","2.25",IF(H234="C","2",IF(H234="D","1.75",IF(H234="E","0",IF(H234="0","0",IF(H234="","0")))))))))))</f>
        <v>0</v>
      </c>
      <c r="J234" s="127">
        <f t="shared" ref="J234:J245" si="100">SUM(I234*G234)</f>
        <v>0</v>
      </c>
      <c r="K234" s="215"/>
      <c r="L234" s="246" t="str">
        <f t="shared" ref="L234:L245" si="101">IF(K234="A","4",IF(K234="A-","3.5",IF(K234="B+","3.25",IF(K234="B","3",IF(K234="B-","2.75",IF(K234="C+","2.25",IF(K234="C","2",IF(K234="D","1.75",IF(K234="E","0",IF(K234="0","0",IF(K234="","0")))))))))))</f>
        <v>0</v>
      </c>
      <c r="M234" s="127">
        <f t="shared" ref="M234:M238" si="102">SUM(L234*G234)</f>
        <v>0</v>
      </c>
      <c r="N234" s="216"/>
      <c r="O234" s="246" t="str">
        <f t="shared" ref="O234:O245" si="103">IF(N234="A","4",IF(N234="A-","3.5",IF(N234="B+","3.25",IF(N234="B","3",IF(N234="B-","2.75",IF(N234="C+","2.25",IF(N234="C","2",IF(N234="D","1.75",IF(N234="E","0",IF(N234="0","0",IF(N234="","0")))))))))))</f>
        <v>0</v>
      </c>
      <c r="P234" s="127">
        <f t="shared" ref="P234:P240" si="104">SUM(O234*G234)</f>
        <v>0</v>
      </c>
    </row>
    <row r="235" spans="1:16" s="2" customFormat="1" x14ac:dyDescent="0.2">
      <c r="A235" s="110">
        <v>2</v>
      </c>
      <c r="B235" s="34"/>
      <c r="C235" s="73"/>
      <c r="D235" s="73"/>
      <c r="E235" s="74"/>
      <c r="F235" s="74"/>
      <c r="G235" s="114"/>
      <c r="H235" s="87"/>
      <c r="I235" s="246" t="str">
        <f t="shared" si="99"/>
        <v>0</v>
      </c>
      <c r="J235" s="127">
        <f t="shared" si="100"/>
        <v>0</v>
      </c>
      <c r="K235" s="215"/>
      <c r="L235" s="246" t="str">
        <f t="shared" si="101"/>
        <v>0</v>
      </c>
      <c r="M235" s="127">
        <f t="shared" si="102"/>
        <v>0</v>
      </c>
      <c r="N235" s="216"/>
      <c r="O235" s="246" t="str">
        <f t="shared" si="103"/>
        <v>0</v>
      </c>
      <c r="P235" s="127">
        <f t="shared" si="104"/>
        <v>0</v>
      </c>
    </row>
    <row r="236" spans="1:16" s="2" customFormat="1" x14ac:dyDescent="0.2">
      <c r="A236" s="110">
        <v>3</v>
      </c>
      <c r="B236" s="34"/>
      <c r="C236" s="73"/>
      <c r="D236" s="73"/>
      <c r="E236" s="74"/>
      <c r="F236" s="74"/>
      <c r="G236" s="114"/>
      <c r="H236" s="87"/>
      <c r="I236" s="246" t="str">
        <f t="shared" si="99"/>
        <v>0</v>
      </c>
      <c r="J236" s="127">
        <f t="shared" si="100"/>
        <v>0</v>
      </c>
      <c r="K236" s="215"/>
      <c r="L236" s="246" t="str">
        <f t="shared" si="101"/>
        <v>0</v>
      </c>
      <c r="M236" s="127">
        <f t="shared" si="102"/>
        <v>0</v>
      </c>
      <c r="N236" s="216"/>
      <c r="O236" s="246" t="str">
        <f t="shared" si="103"/>
        <v>0</v>
      </c>
      <c r="P236" s="127">
        <f t="shared" si="104"/>
        <v>0</v>
      </c>
    </row>
    <row r="237" spans="1:16" s="2" customFormat="1" x14ac:dyDescent="0.2">
      <c r="A237" s="110">
        <v>4</v>
      </c>
      <c r="B237" s="34"/>
      <c r="C237" s="73"/>
      <c r="D237" s="73"/>
      <c r="E237" s="74"/>
      <c r="F237" s="74"/>
      <c r="G237" s="114"/>
      <c r="H237" s="87"/>
      <c r="I237" s="246" t="str">
        <f t="shared" si="99"/>
        <v>0</v>
      </c>
      <c r="J237" s="127">
        <f t="shared" si="100"/>
        <v>0</v>
      </c>
      <c r="K237" s="215"/>
      <c r="L237" s="246" t="str">
        <f t="shared" si="101"/>
        <v>0</v>
      </c>
      <c r="M237" s="127">
        <f t="shared" si="102"/>
        <v>0</v>
      </c>
      <c r="N237" s="216"/>
      <c r="O237" s="246" t="str">
        <f t="shared" si="103"/>
        <v>0</v>
      </c>
      <c r="P237" s="127">
        <f t="shared" si="104"/>
        <v>0</v>
      </c>
    </row>
    <row r="238" spans="1:16" s="2" customFormat="1" x14ac:dyDescent="0.2">
      <c r="A238" s="110">
        <v>5</v>
      </c>
      <c r="B238" s="34"/>
      <c r="C238" s="73"/>
      <c r="D238" s="73"/>
      <c r="E238" s="74"/>
      <c r="F238" s="74"/>
      <c r="G238" s="114"/>
      <c r="H238" s="87"/>
      <c r="I238" s="246" t="str">
        <f t="shared" si="99"/>
        <v>0</v>
      </c>
      <c r="J238" s="103">
        <f t="shared" si="100"/>
        <v>0</v>
      </c>
      <c r="K238" s="215"/>
      <c r="L238" s="246" t="str">
        <f t="shared" si="101"/>
        <v>0</v>
      </c>
      <c r="M238" s="103">
        <f t="shared" si="102"/>
        <v>0</v>
      </c>
      <c r="N238" s="216"/>
      <c r="O238" s="246" t="str">
        <f t="shared" si="103"/>
        <v>0</v>
      </c>
      <c r="P238" s="103">
        <f t="shared" si="104"/>
        <v>0</v>
      </c>
    </row>
    <row r="239" spans="1:16" s="2" customFormat="1" x14ac:dyDescent="0.2">
      <c r="A239" s="110">
        <v>6</v>
      </c>
      <c r="B239" s="62"/>
      <c r="C239" s="30"/>
      <c r="D239" s="126"/>
      <c r="E239" s="74"/>
      <c r="F239" s="126"/>
      <c r="G239" s="111"/>
      <c r="H239" s="87"/>
      <c r="I239" s="126" t="str">
        <f t="shared" si="99"/>
        <v>0</v>
      </c>
      <c r="J239" s="127">
        <f t="shared" si="100"/>
        <v>0</v>
      </c>
      <c r="K239" s="215"/>
      <c r="L239" s="126" t="str">
        <f t="shared" si="101"/>
        <v>0</v>
      </c>
      <c r="M239" s="127">
        <v>0</v>
      </c>
      <c r="N239" s="216"/>
      <c r="O239" s="126" t="str">
        <f t="shared" si="103"/>
        <v>0</v>
      </c>
      <c r="P239" s="127">
        <f t="shared" si="104"/>
        <v>0</v>
      </c>
    </row>
    <row r="240" spans="1:16" s="2" customFormat="1" x14ac:dyDescent="0.2">
      <c r="A240" s="110">
        <v>7</v>
      </c>
      <c r="B240" s="214"/>
      <c r="C240" s="110"/>
      <c r="D240" s="126"/>
      <c r="E240" s="126"/>
      <c r="F240" s="126"/>
      <c r="G240" s="111"/>
      <c r="H240" s="87"/>
      <c r="I240" s="126" t="str">
        <f t="shared" si="99"/>
        <v>0</v>
      </c>
      <c r="J240" s="127">
        <f t="shared" si="100"/>
        <v>0</v>
      </c>
      <c r="K240" s="215"/>
      <c r="L240" s="126" t="str">
        <f t="shared" si="101"/>
        <v>0</v>
      </c>
      <c r="M240" s="127">
        <f t="shared" ref="M240" si="105">SUM(L240*G240)</f>
        <v>0</v>
      </c>
      <c r="N240" s="216"/>
      <c r="O240" s="126" t="str">
        <f t="shared" si="103"/>
        <v>0</v>
      </c>
      <c r="P240" s="127">
        <f t="shared" si="104"/>
        <v>0</v>
      </c>
    </row>
    <row r="241" spans="1:16" s="2" customFormat="1" x14ac:dyDescent="0.2">
      <c r="A241" s="110">
        <v>8</v>
      </c>
      <c r="B241" s="214"/>
      <c r="C241" s="110"/>
      <c r="D241" s="126"/>
      <c r="E241" s="75"/>
      <c r="F241" s="126"/>
      <c r="G241" s="111"/>
      <c r="H241" s="87"/>
      <c r="I241" s="126" t="str">
        <f>IF(H241="A","4",IF(H241="A-","3.5",IF(H241="B+","3.25",IF(H241="B","3",IF(H241="B-","2.75",IF(H241="C+","2.25",IF(H241="C","2",IF(H241="D","1.75",IF(H241="E","0",IF(H241="0","0",IF(H241="","0")))))))))))</f>
        <v>0</v>
      </c>
      <c r="J241" s="127">
        <f t="shared" si="100"/>
        <v>0</v>
      </c>
      <c r="K241" s="215"/>
      <c r="L241" s="126" t="str">
        <f t="shared" si="101"/>
        <v>0</v>
      </c>
      <c r="M241" s="127">
        <f>SUM(L241*G241)</f>
        <v>0</v>
      </c>
      <c r="N241" s="216"/>
      <c r="O241" s="126" t="str">
        <f t="shared" si="103"/>
        <v>0</v>
      </c>
      <c r="P241" s="127">
        <f>SUM(O241*G241)</f>
        <v>0</v>
      </c>
    </row>
    <row r="242" spans="1:16" s="2" customFormat="1" x14ac:dyDescent="0.2">
      <c r="A242" s="110">
        <v>9</v>
      </c>
      <c r="B242" s="32"/>
      <c r="C242" s="30"/>
      <c r="D242" s="30"/>
      <c r="E242" s="31"/>
      <c r="F242" s="31"/>
      <c r="G242" s="37"/>
      <c r="H242" s="87"/>
      <c r="I242" s="246" t="str">
        <f t="shared" ref="I242" si="106">IF(H242="A","4",IF(H242="A-","3.5",IF(H242="B+","3.25",IF(H242="B","3",IF(H242="B-","2.75",IF(H242="C+","2.25",IF(H242="C","2",IF(H242="D","1.75",IF(H242="E","0",IF(H242="0","0",IF(H242="","0")))))))))))</f>
        <v>0</v>
      </c>
      <c r="J242" s="103">
        <f t="shared" si="100"/>
        <v>0</v>
      </c>
      <c r="K242" s="215"/>
      <c r="L242" s="246" t="str">
        <f t="shared" si="101"/>
        <v>0</v>
      </c>
      <c r="M242" s="103">
        <f t="shared" ref="M242" si="107">SUM(L242*G242)</f>
        <v>0</v>
      </c>
      <c r="N242" s="216"/>
      <c r="O242" s="246" t="str">
        <f t="shared" si="103"/>
        <v>0</v>
      </c>
      <c r="P242" s="103">
        <f t="shared" ref="P242" si="108">SUM(O242*G242)</f>
        <v>0</v>
      </c>
    </row>
    <row r="243" spans="1:16" s="2" customFormat="1" x14ac:dyDescent="0.2">
      <c r="A243" s="110">
        <v>10</v>
      </c>
      <c r="B243" s="214"/>
      <c r="C243" s="110"/>
      <c r="D243" s="126"/>
      <c r="E243" s="75"/>
      <c r="F243" s="126"/>
      <c r="G243" s="111"/>
      <c r="H243" s="87"/>
      <c r="I243" s="126" t="str">
        <f>IF(H243="A","4",IF(H243="A-","3.5",IF(H243="B+","3.25",IF(H243="B","3",IF(H243="B-","2.75",IF(H243="C+","2.25",IF(H243="C","2",IF(H243="D","1.75",IF(H243="E","0",IF(H243="0","0",IF(H243="","0")))))))))))</f>
        <v>0</v>
      </c>
      <c r="J243" s="127">
        <f t="shared" si="100"/>
        <v>0</v>
      </c>
      <c r="K243" s="215"/>
      <c r="L243" s="126" t="str">
        <f t="shared" si="101"/>
        <v>0</v>
      </c>
      <c r="M243" s="127">
        <f>SUM(L243*G243)</f>
        <v>0</v>
      </c>
      <c r="N243" s="216"/>
      <c r="O243" s="126" t="str">
        <f t="shared" si="103"/>
        <v>0</v>
      </c>
      <c r="P243" s="127">
        <f>SUM(O243*G243)</f>
        <v>0</v>
      </c>
    </row>
    <row r="244" spans="1:16" s="2" customFormat="1" x14ac:dyDescent="0.2">
      <c r="A244" s="110">
        <v>11</v>
      </c>
      <c r="B244" s="32"/>
      <c r="C244" s="30"/>
      <c r="D244" s="30"/>
      <c r="E244" s="31"/>
      <c r="F244" s="31"/>
      <c r="G244" s="37"/>
      <c r="H244" s="87"/>
      <c r="I244" s="246" t="str">
        <f t="shared" ref="I244:I245" si="109">IF(H244="A","4",IF(H244="A-","3.5",IF(H244="B+","3.25",IF(H244="B","3",IF(H244="B-","2.75",IF(H244="C+","2.25",IF(H244="C","2",IF(H244="D","1.75",IF(H244="E","0",IF(H244="0","0",IF(H244="","0")))))))))))</f>
        <v>0</v>
      </c>
      <c r="J244" s="103">
        <f t="shared" si="100"/>
        <v>0</v>
      </c>
      <c r="K244" s="215"/>
      <c r="L244" s="246" t="str">
        <f t="shared" si="101"/>
        <v>0</v>
      </c>
      <c r="M244" s="103">
        <f t="shared" ref="M244:M245" si="110">SUM(L244*G244)</f>
        <v>0</v>
      </c>
      <c r="N244" s="216"/>
      <c r="O244" s="246" t="str">
        <f t="shared" si="103"/>
        <v>0</v>
      </c>
      <c r="P244" s="103">
        <f t="shared" ref="P244:P245" si="111">SUM(O244*G244)</f>
        <v>0</v>
      </c>
    </row>
    <row r="245" spans="1:16" s="2" customFormat="1" x14ac:dyDescent="0.2">
      <c r="A245" s="110">
        <v>12</v>
      </c>
      <c r="B245" s="32"/>
      <c r="C245" s="30"/>
      <c r="D245" s="30"/>
      <c r="E245" s="31"/>
      <c r="F245" s="31"/>
      <c r="G245" s="37"/>
      <c r="H245" s="87"/>
      <c r="I245" s="246" t="str">
        <f t="shared" si="109"/>
        <v>0</v>
      </c>
      <c r="J245" s="103">
        <f t="shared" si="100"/>
        <v>0</v>
      </c>
      <c r="K245" s="215"/>
      <c r="L245" s="246" t="str">
        <f t="shared" si="101"/>
        <v>0</v>
      </c>
      <c r="M245" s="103">
        <f t="shared" si="110"/>
        <v>0</v>
      </c>
      <c r="N245" s="216"/>
      <c r="O245" s="246" t="str">
        <f t="shared" si="103"/>
        <v>0</v>
      </c>
      <c r="P245" s="103">
        <f t="shared" si="111"/>
        <v>0</v>
      </c>
    </row>
    <row r="246" spans="1:16" s="2" customFormat="1" x14ac:dyDescent="0.2">
      <c r="A246" s="4"/>
      <c r="B246" s="3"/>
      <c r="C246" s="4"/>
      <c r="G246" s="4"/>
      <c r="H246" s="42"/>
      <c r="I246" s="9"/>
      <c r="J246" s="24"/>
      <c r="K246" s="20"/>
      <c r="L246" s="9"/>
      <c r="M246" s="22"/>
      <c r="N246" s="20"/>
      <c r="O246" s="9"/>
      <c r="P246" s="22"/>
    </row>
    <row r="247" spans="1:16" s="2" customFormat="1" x14ac:dyDescent="0.2">
      <c r="A247" s="4"/>
      <c r="B247" s="3" t="s">
        <v>204</v>
      </c>
      <c r="C247" s="4"/>
      <c r="E247" s="2">
        <f>SUM(G234:G245)</f>
        <v>0</v>
      </c>
      <c r="G247" s="4"/>
      <c r="H247" s="42"/>
      <c r="I247" s="9"/>
      <c r="J247" s="24"/>
      <c r="K247" s="20"/>
      <c r="L247" s="9"/>
      <c r="M247" s="22"/>
      <c r="N247" s="20"/>
      <c r="O247" s="9"/>
      <c r="P247" s="22"/>
    </row>
    <row r="248" spans="1:16" s="2" customFormat="1" x14ac:dyDescent="0.2">
      <c r="A248" s="4"/>
      <c r="B248" s="190" t="s">
        <v>298</v>
      </c>
      <c r="C248" s="26" t="e">
        <f>SUM(I248/E247)</f>
        <v>#DIV/0!</v>
      </c>
      <c r="H248" s="42"/>
      <c r="I248" s="192">
        <f>SUM(J234:J245)</f>
        <v>0</v>
      </c>
      <c r="J248" s="24"/>
      <c r="K248" s="20"/>
      <c r="M248" s="22"/>
      <c r="N248" s="20"/>
      <c r="P248" s="22"/>
    </row>
    <row r="249" spans="1:16" s="2" customFormat="1" x14ac:dyDescent="0.2">
      <c r="A249" s="4"/>
      <c r="B249" s="194" t="s">
        <v>300</v>
      </c>
      <c r="C249" s="26" t="e">
        <f>SUM(L249/E247)</f>
        <v>#DIV/0!</v>
      </c>
      <c r="G249" s="1"/>
      <c r="H249" s="42"/>
      <c r="I249" s="8"/>
      <c r="J249" s="22"/>
      <c r="K249" s="20"/>
      <c r="L249" s="193">
        <f>SUM(M234:M245)</f>
        <v>0</v>
      </c>
      <c r="M249" s="22"/>
      <c r="N249" s="20"/>
      <c r="O249" s="8"/>
      <c r="P249" s="22"/>
    </row>
    <row r="250" spans="1:16" s="2" customFormat="1" x14ac:dyDescent="0.2">
      <c r="A250" s="4"/>
      <c r="B250" s="191" t="s">
        <v>299</v>
      </c>
      <c r="C250" s="26" t="e">
        <f>SUM(O250/E247)</f>
        <v>#DIV/0!</v>
      </c>
      <c r="G250" s="1"/>
      <c r="H250" s="42"/>
      <c r="I250" s="8"/>
      <c r="J250" s="22"/>
      <c r="K250" s="20"/>
      <c r="L250" s="8"/>
      <c r="M250" s="22"/>
      <c r="N250" s="20"/>
      <c r="O250" s="195">
        <f>SUM(P234:P245)</f>
        <v>0</v>
      </c>
      <c r="P250" s="22"/>
    </row>
    <row r="251" spans="1:16" s="2" customFormat="1" x14ac:dyDescent="0.2">
      <c r="A251" s="4"/>
      <c r="B251" s="3"/>
      <c r="C251" s="4"/>
      <c r="H251" s="273"/>
      <c r="I251" s="18"/>
      <c r="J251" s="274"/>
      <c r="K251" s="275"/>
      <c r="L251" s="276"/>
      <c r="M251" s="274"/>
      <c r="N251" s="275"/>
      <c r="O251" s="18"/>
      <c r="P251" s="274"/>
    </row>
    <row r="252" spans="1:16" x14ac:dyDescent="0.2">
      <c r="A252" s="345" t="s">
        <v>383</v>
      </c>
      <c r="B252" s="345"/>
      <c r="C252" s="345"/>
      <c r="D252" s="345"/>
      <c r="E252" s="345"/>
      <c r="F252" s="345"/>
      <c r="G252" s="346"/>
      <c r="H252" s="349" t="s">
        <v>255</v>
      </c>
      <c r="I252" s="349"/>
      <c r="J252" s="349"/>
      <c r="K252" s="350" t="s">
        <v>275</v>
      </c>
      <c r="L252" s="350"/>
      <c r="M252" s="350"/>
      <c r="N252" s="351" t="s">
        <v>276</v>
      </c>
      <c r="O252" s="351"/>
      <c r="P252" s="351"/>
    </row>
    <row r="253" spans="1:16" s="2" customFormat="1" x14ac:dyDescent="0.25">
      <c r="A253" s="347"/>
      <c r="B253" s="347"/>
      <c r="C253" s="347"/>
      <c r="D253" s="347"/>
      <c r="E253" s="347"/>
      <c r="F253" s="347"/>
      <c r="G253" s="348"/>
      <c r="H253" s="349"/>
      <c r="I253" s="349"/>
      <c r="J253" s="349"/>
      <c r="K253" s="350"/>
      <c r="L253" s="350"/>
      <c r="M253" s="350"/>
      <c r="N253" s="351"/>
      <c r="O253" s="351"/>
      <c r="P253" s="351"/>
    </row>
    <row r="254" spans="1:16" s="2" customFormat="1" ht="26.25" customHeight="1" x14ac:dyDescent="0.25">
      <c r="A254" s="128" t="s">
        <v>254</v>
      </c>
      <c r="B254" s="128" t="s">
        <v>206</v>
      </c>
      <c r="C254" s="128" t="s">
        <v>173</v>
      </c>
      <c r="D254" s="128" t="s">
        <v>172</v>
      </c>
      <c r="E254" s="128" t="s">
        <v>205</v>
      </c>
      <c r="F254" s="128" t="s">
        <v>170</v>
      </c>
      <c r="G254" s="129" t="s">
        <v>218</v>
      </c>
      <c r="H254" s="112" t="s">
        <v>209</v>
      </c>
      <c r="I254" s="126" t="s">
        <v>217</v>
      </c>
      <c r="J254" s="130" t="s">
        <v>273</v>
      </c>
      <c r="K254" s="125" t="s">
        <v>209</v>
      </c>
      <c r="L254" s="126" t="s">
        <v>217</v>
      </c>
      <c r="M254" s="130" t="s">
        <v>273</v>
      </c>
      <c r="N254" s="125" t="s">
        <v>209</v>
      </c>
      <c r="O254" s="126" t="s">
        <v>217</v>
      </c>
      <c r="P254" s="130" t="s">
        <v>273</v>
      </c>
    </row>
    <row r="255" spans="1:16" s="2" customFormat="1" ht="15" x14ac:dyDescent="0.2">
      <c r="A255" s="110">
        <v>1</v>
      </c>
      <c r="B255" s="34"/>
      <c r="C255" s="73"/>
      <c r="D255" s="73"/>
      <c r="E255" s="74"/>
      <c r="F255" s="132"/>
      <c r="G255" s="114"/>
      <c r="H255" s="87"/>
      <c r="I255" s="246" t="str">
        <f t="shared" ref="I255:I261" si="112">IF(H255="A","4",IF(H255="A-","3.5",IF(H255="B+","3.25",IF(H255="B","3",IF(H255="B-","2.75",IF(H255="C+","2.25",IF(H255="C","2",IF(H255="D","1.75",IF(H255="E","0",IF(H255="0","0",IF(H255="","0")))))))))))</f>
        <v>0</v>
      </c>
      <c r="J255" s="127">
        <f t="shared" ref="J255:J266" si="113">SUM(I255*G255)</f>
        <v>0</v>
      </c>
      <c r="K255" s="215"/>
      <c r="L255" s="246" t="str">
        <f t="shared" ref="L255:L266" si="114">IF(K255="A","4",IF(K255="A-","3.5",IF(K255="B+","3.25",IF(K255="B","3",IF(K255="B-","2.75",IF(K255="C+","2.25",IF(K255="C","2",IF(K255="D","1.75",IF(K255="E","0",IF(K255="0","0",IF(K255="","0")))))))))))</f>
        <v>0</v>
      </c>
      <c r="M255" s="127">
        <f t="shared" ref="M255:M259" si="115">SUM(L255*G255)</f>
        <v>0</v>
      </c>
      <c r="N255" s="216"/>
      <c r="O255" s="246" t="str">
        <f t="shared" ref="O255:O266" si="116">IF(N255="A","4",IF(N255="A-","3.5",IF(N255="B+","3.25",IF(N255="B","3",IF(N255="B-","2.75",IF(N255="C+","2.25",IF(N255="C","2",IF(N255="D","1.75",IF(N255="E","0",IF(N255="0","0",IF(N255="","0")))))))))))</f>
        <v>0</v>
      </c>
      <c r="P255" s="127">
        <f t="shared" ref="P255:P261" si="117">SUM(O255*G255)</f>
        <v>0</v>
      </c>
    </row>
    <row r="256" spans="1:16" s="2" customFormat="1" x14ac:dyDescent="0.2">
      <c r="A256" s="110">
        <v>2</v>
      </c>
      <c r="B256" s="34"/>
      <c r="C256" s="73"/>
      <c r="D256" s="73"/>
      <c r="E256" s="74"/>
      <c r="F256" s="74"/>
      <c r="G256" s="114"/>
      <c r="H256" s="87"/>
      <c r="I256" s="246" t="str">
        <f t="shared" si="112"/>
        <v>0</v>
      </c>
      <c r="J256" s="127">
        <f t="shared" si="113"/>
        <v>0</v>
      </c>
      <c r="K256" s="215"/>
      <c r="L256" s="246" t="str">
        <f t="shared" si="114"/>
        <v>0</v>
      </c>
      <c r="M256" s="127">
        <f t="shared" si="115"/>
        <v>0</v>
      </c>
      <c r="N256" s="216"/>
      <c r="O256" s="246" t="str">
        <f t="shared" si="116"/>
        <v>0</v>
      </c>
      <c r="P256" s="127">
        <f t="shared" si="117"/>
        <v>0</v>
      </c>
    </row>
    <row r="257" spans="1:16" s="2" customFormat="1" x14ac:dyDescent="0.2">
      <c r="A257" s="110">
        <v>3</v>
      </c>
      <c r="B257" s="34"/>
      <c r="C257" s="73"/>
      <c r="D257" s="73"/>
      <c r="E257" s="74"/>
      <c r="F257" s="74"/>
      <c r="G257" s="114"/>
      <c r="H257" s="87"/>
      <c r="I257" s="246" t="str">
        <f t="shared" si="112"/>
        <v>0</v>
      </c>
      <c r="J257" s="127">
        <f t="shared" si="113"/>
        <v>0</v>
      </c>
      <c r="K257" s="215"/>
      <c r="L257" s="246" t="str">
        <f t="shared" si="114"/>
        <v>0</v>
      </c>
      <c r="M257" s="127">
        <f t="shared" si="115"/>
        <v>0</v>
      </c>
      <c r="N257" s="216"/>
      <c r="O257" s="246" t="str">
        <f t="shared" si="116"/>
        <v>0</v>
      </c>
      <c r="P257" s="127">
        <f t="shared" si="117"/>
        <v>0</v>
      </c>
    </row>
    <row r="258" spans="1:16" s="2" customFormat="1" x14ac:dyDescent="0.2">
      <c r="A258" s="110">
        <v>4</v>
      </c>
      <c r="B258" s="34"/>
      <c r="C258" s="73"/>
      <c r="D258" s="73"/>
      <c r="E258" s="74"/>
      <c r="F258" s="74"/>
      <c r="G258" s="114"/>
      <c r="H258" s="87"/>
      <c r="I258" s="246" t="str">
        <f t="shared" si="112"/>
        <v>0</v>
      </c>
      <c r="J258" s="127">
        <f t="shared" si="113"/>
        <v>0</v>
      </c>
      <c r="K258" s="215"/>
      <c r="L258" s="246" t="str">
        <f t="shared" si="114"/>
        <v>0</v>
      </c>
      <c r="M258" s="127">
        <f t="shared" si="115"/>
        <v>0</v>
      </c>
      <c r="N258" s="216"/>
      <c r="O258" s="246" t="str">
        <f t="shared" si="116"/>
        <v>0</v>
      </c>
      <c r="P258" s="127">
        <f t="shared" si="117"/>
        <v>0</v>
      </c>
    </row>
    <row r="259" spans="1:16" s="2" customFormat="1" x14ac:dyDescent="0.2">
      <c r="A259" s="110">
        <v>5</v>
      </c>
      <c r="B259" s="34"/>
      <c r="C259" s="73"/>
      <c r="D259" s="73"/>
      <c r="E259" s="74"/>
      <c r="F259" s="74"/>
      <c r="G259" s="114"/>
      <c r="H259" s="87"/>
      <c r="I259" s="246" t="str">
        <f t="shared" si="112"/>
        <v>0</v>
      </c>
      <c r="J259" s="103">
        <f t="shared" si="113"/>
        <v>0</v>
      </c>
      <c r="K259" s="215"/>
      <c r="L259" s="246" t="str">
        <f t="shared" si="114"/>
        <v>0</v>
      </c>
      <c r="M259" s="103">
        <f t="shared" si="115"/>
        <v>0</v>
      </c>
      <c r="N259" s="216"/>
      <c r="O259" s="246" t="str">
        <f t="shared" si="116"/>
        <v>0</v>
      </c>
      <c r="P259" s="103">
        <f t="shared" si="117"/>
        <v>0</v>
      </c>
    </row>
    <row r="260" spans="1:16" s="2" customFormat="1" x14ac:dyDescent="0.2">
      <c r="A260" s="110">
        <v>6</v>
      </c>
      <c r="B260" s="62"/>
      <c r="C260" s="30"/>
      <c r="D260" s="126"/>
      <c r="E260" s="74"/>
      <c r="F260" s="126"/>
      <c r="G260" s="111"/>
      <c r="H260" s="87"/>
      <c r="I260" s="126" t="str">
        <f t="shared" si="112"/>
        <v>0</v>
      </c>
      <c r="J260" s="127">
        <f t="shared" si="113"/>
        <v>0</v>
      </c>
      <c r="K260" s="215"/>
      <c r="L260" s="126" t="str">
        <f t="shared" si="114"/>
        <v>0</v>
      </c>
      <c r="M260" s="127">
        <v>0</v>
      </c>
      <c r="N260" s="216"/>
      <c r="O260" s="126" t="str">
        <f t="shared" si="116"/>
        <v>0</v>
      </c>
      <c r="P260" s="127">
        <f t="shared" si="117"/>
        <v>0</v>
      </c>
    </row>
    <row r="261" spans="1:16" s="2" customFormat="1" x14ac:dyDescent="0.2">
      <c r="A261" s="110">
        <v>7</v>
      </c>
      <c r="B261" s="214"/>
      <c r="C261" s="110"/>
      <c r="D261" s="126"/>
      <c r="E261" s="126"/>
      <c r="F261" s="126"/>
      <c r="G261" s="111"/>
      <c r="H261" s="87"/>
      <c r="I261" s="126" t="str">
        <f t="shared" si="112"/>
        <v>0</v>
      </c>
      <c r="J261" s="127">
        <f t="shared" si="113"/>
        <v>0</v>
      </c>
      <c r="K261" s="215"/>
      <c r="L261" s="126" t="str">
        <f t="shared" si="114"/>
        <v>0</v>
      </c>
      <c r="M261" s="127">
        <f t="shared" ref="M261" si="118">SUM(L261*G261)</f>
        <v>0</v>
      </c>
      <c r="N261" s="216"/>
      <c r="O261" s="126" t="str">
        <f t="shared" si="116"/>
        <v>0</v>
      </c>
      <c r="P261" s="127">
        <f t="shared" si="117"/>
        <v>0</v>
      </c>
    </row>
    <row r="262" spans="1:16" s="2" customFormat="1" x14ac:dyDescent="0.2">
      <c r="A262" s="110">
        <v>8</v>
      </c>
      <c r="B262" s="214"/>
      <c r="C262" s="110"/>
      <c r="D262" s="126"/>
      <c r="E262" s="75"/>
      <c r="F262" s="126"/>
      <c r="G262" s="111"/>
      <c r="H262" s="87"/>
      <c r="I262" s="126" t="str">
        <f>IF(H262="A","4",IF(H262="A-","3.5",IF(H262="B+","3.25",IF(H262="B","3",IF(H262="B-","2.75",IF(H262="C+","2.25",IF(H262="C","2",IF(H262="D","1.75",IF(H262="E","0",IF(H262="0","0",IF(H262="","0")))))))))))</f>
        <v>0</v>
      </c>
      <c r="J262" s="127">
        <f t="shared" si="113"/>
        <v>0</v>
      </c>
      <c r="K262" s="215"/>
      <c r="L262" s="126" t="str">
        <f t="shared" si="114"/>
        <v>0</v>
      </c>
      <c r="M262" s="127">
        <f>SUM(L262*G262)</f>
        <v>0</v>
      </c>
      <c r="N262" s="216"/>
      <c r="O262" s="126" t="str">
        <f t="shared" si="116"/>
        <v>0</v>
      </c>
      <c r="P262" s="127">
        <f>SUM(O262*G262)</f>
        <v>0</v>
      </c>
    </row>
    <row r="263" spans="1:16" s="2" customFormat="1" x14ac:dyDescent="0.2">
      <c r="A263" s="110">
        <v>9</v>
      </c>
      <c r="B263" s="32"/>
      <c r="C263" s="30"/>
      <c r="D263" s="30"/>
      <c r="E263" s="31"/>
      <c r="F263" s="31"/>
      <c r="G263" s="37"/>
      <c r="H263" s="87"/>
      <c r="I263" s="246" t="str">
        <f t="shared" ref="I263" si="119">IF(H263="A","4",IF(H263="A-","3.5",IF(H263="B+","3.25",IF(H263="B","3",IF(H263="B-","2.75",IF(H263="C+","2.25",IF(H263="C","2",IF(H263="D","1.75",IF(H263="E","0",IF(H263="0","0",IF(H263="","0")))))))))))</f>
        <v>0</v>
      </c>
      <c r="J263" s="103">
        <f t="shared" si="113"/>
        <v>0</v>
      </c>
      <c r="K263" s="215"/>
      <c r="L263" s="246" t="str">
        <f t="shared" si="114"/>
        <v>0</v>
      </c>
      <c r="M263" s="103">
        <f t="shared" ref="M263" si="120">SUM(L263*G263)</f>
        <v>0</v>
      </c>
      <c r="N263" s="216"/>
      <c r="O263" s="246" t="str">
        <f t="shared" si="116"/>
        <v>0</v>
      </c>
      <c r="P263" s="103">
        <f t="shared" ref="P263" si="121">SUM(O263*G263)</f>
        <v>0</v>
      </c>
    </row>
    <row r="264" spans="1:16" s="2" customFormat="1" x14ac:dyDescent="0.2">
      <c r="A264" s="110">
        <v>10</v>
      </c>
      <c r="B264" s="214"/>
      <c r="C264" s="110"/>
      <c r="D264" s="126"/>
      <c r="E264" s="75"/>
      <c r="F264" s="126"/>
      <c r="G264" s="111"/>
      <c r="H264" s="87"/>
      <c r="I264" s="126" t="str">
        <f>IF(H264="A","4",IF(H264="A-","3.5",IF(H264="B+","3.25",IF(H264="B","3",IF(H264="B-","2.75",IF(H264="C+","2.25",IF(H264="C","2",IF(H264="D","1.75",IF(H264="E","0",IF(H264="0","0",IF(H264="","0")))))))))))</f>
        <v>0</v>
      </c>
      <c r="J264" s="127">
        <f t="shared" si="113"/>
        <v>0</v>
      </c>
      <c r="K264" s="215"/>
      <c r="L264" s="126" t="str">
        <f t="shared" si="114"/>
        <v>0</v>
      </c>
      <c r="M264" s="127">
        <f>SUM(L264*G264)</f>
        <v>0</v>
      </c>
      <c r="N264" s="216"/>
      <c r="O264" s="126" t="str">
        <f t="shared" si="116"/>
        <v>0</v>
      </c>
      <c r="P264" s="127">
        <f>SUM(O264*G264)</f>
        <v>0</v>
      </c>
    </row>
    <row r="265" spans="1:16" s="2" customFormat="1" x14ac:dyDescent="0.2">
      <c r="A265" s="110">
        <v>11</v>
      </c>
      <c r="B265" s="32"/>
      <c r="C265" s="30"/>
      <c r="D265" s="30"/>
      <c r="E265" s="31"/>
      <c r="F265" s="31"/>
      <c r="G265" s="37"/>
      <c r="H265" s="87"/>
      <c r="I265" s="246" t="str">
        <f t="shared" ref="I265:I266" si="122">IF(H265="A","4",IF(H265="A-","3.5",IF(H265="B+","3.25",IF(H265="B","3",IF(H265="B-","2.75",IF(H265="C+","2.25",IF(H265="C","2",IF(H265="D","1.75",IF(H265="E","0",IF(H265="0","0",IF(H265="","0")))))))))))</f>
        <v>0</v>
      </c>
      <c r="J265" s="103">
        <f t="shared" si="113"/>
        <v>0</v>
      </c>
      <c r="K265" s="215"/>
      <c r="L265" s="246" t="str">
        <f t="shared" si="114"/>
        <v>0</v>
      </c>
      <c r="M265" s="103">
        <f t="shared" ref="M265:M266" si="123">SUM(L265*G265)</f>
        <v>0</v>
      </c>
      <c r="N265" s="216"/>
      <c r="O265" s="246" t="str">
        <f t="shared" si="116"/>
        <v>0</v>
      </c>
      <c r="P265" s="103">
        <f t="shared" ref="P265:P266" si="124">SUM(O265*G265)</f>
        <v>0</v>
      </c>
    </row>
    <row r="266" spans="1:16" s="2" customFormat="1" x14ac:dyDescent="0.2">
      <c r="A266" s="110">
        <v>12</v>
      </c>
      <c r="B266" s="32"/>
      <c r="C266" s="30"/>
      <c r="D266" s="30"/>
      <c r="E266" s="31"/>
      <c r="F266" s="31"/>
      <c r="G266" s="37"/>
      <c r="H266" s="87"/>
      <c r="I266" s="246" t="str">
        <f t="shared" si="122"/>
        <v>0</v>
      </c>
      <c r="J266" s="103">
        <f t="shared" si="113"/>
        <v>0</v>
      </c>
      <c r="K266" s="215"/>
      <c r="L266" s="246" t="str">
        <f t="shared" si="114"/>
        <v>0</v>
      </c>
      <c r="M266" s="103">
        <f t="shared" si="123"/>
        <v>0</v>
      </c>
      <c r="N266" s="216"/>
      <c r="O266" s="246" t="str">
        <f t="shared" si="116"/>
        <v>0</v>
      </c>
      <c r="P266" s="103">
        <f t="shared" si="124"/>
        <v>0</v>
      </c>
    </row>
    <row r="267" spans="1:16" s="2" customFormat="1" x14ac:dyDescent="0.2">
      <c r="A267" s="4"/>
      <c r="B267" s="3"/>
      <c r="C267" s="4"/>
      <c r="G267" s="4"/>
      <c r="H267" s="42"/>
      <c r="I267" s="9"/>
      <c r="J267" s="24"/>
      <c r="K267" s="20"/>
      <c r="L267" s="9"/>
      <c r="M267" s="22"/>
      <c r="N267" s="20"/>
      <c r="O267" s="9"/>
      <c r="P267" s="22"/>
    </row>
    <row r="268" spans="1:16" s="2" customFormat="1" x14ac:dyDescent="0.2">
      <c r="A268" s="4"/>
      <c r="B268" s="3" t="s">
        <v>204</v>
      </c>
      <c r="C268" s="4"/>
      <c r="E268" s="2">
        <f>SUM(G255:G266)</f>
        <v>0</v>
      </c>
      <c r="G268" s="4"/>
      <c r="H268" s="42"/>
      <c r="I268" s="9"/>
      <c r="J268" s="24"/>
      <c r="K268" s="20"/>
      <c r="L268" s="9"/>
      <c r="M268" s="22"/>
      <c r="N268" s="20"/>
      <c r="O268" s="9"/>
      <c r="P268" s="22"/>
    </row>
    <row r="269" spans="1:16" s="2" customFormat="1" x14ac:dyDescent="0.2">
      <c r="A269" s="4"/>
      <c r="B269" s="190" t="s">
        <v>298</v>
      </c>
      <c r="C269" s="26" t="e">
        <f>SUM(I269/E268)</f>
        <v>#DIV/0!</v>
      </c>
      <c r="H269" s="42"/>
      <c r="I269" s="192">
        <f>SUM(J255:J266)</f>
        <v>0</v>
      </c>
      <c r="J269" s="24"/>
      <c r="K269" s="20"/>
      <c r="M269" s="22"/>
      <c r="N269" s="20"/>
      <c r="P269" s="22"/>
    </row>
    <row r="270" spans="1:16" s="2" customFormat="1" x14ac:dyDescent="0.2">
      <c r="A270" s="4"/>
      <c r="B270" s="194" t="s">
        <v>300</v>
      </c>
      <c r="C270" s="26" t="e">
        <f>SUM(L270/E268)</f>
        <v>#DIV/0!</v>
      </c>
      <c r="G270" s="1"/>
      <c r="H270" s="42"/>
      <c r="I270" s="8"/>
      <c r="J270" s="22"/>
      <c r="K270" s="20"/>
      <c r="L270" s="193">
        <f>SUM(M255:M266)</f>
        <v>0</v>
      </c>
      <c r="M270" s="22"/>
      <c r="N270" s="20"/>
      <c r="O270" s="8"/>
      <c r="P270" s="22"/>
    </row>
    <row r="271" spans="1:16" s="2" customFormat="1" x14ac:dyDescent="0.2">
      <c r="A271" s="4"/>
      <c r="B271" s="191" t="s">
        <v>299</v>
      </c>
      <c r="C271" s="26" t="e">
        <f>SUM(O271/E268)</f>
        <v>#DIV/0!</v>
      </c>
      <c r="G271" s="1"/>
      <c r="H271" s="42"/>
      <c r="I271" s="8"/>
      <c r="J271" s="22"/>
      <c r="K271" s="20"/>
      <c r="L271" s="8"/>
      <c r="M271" s="22"/>
      <c r="N271" s="20"/>
      <c r="O271" s="195">
        <f>SUM(P255:P266)</f>
        <v>0</v>
      </c>
      <c r="P271" s="22"/>
    </row>
    <row r="272" spans="1:16" s="2" customFormat="1" x14ac:dyDescent="0.2">
      <c r="A272" s="4"/>
      <c r="B272" s="3"/>
      <c r="C272" s="4"/>
      <c r="H272" s="273"/>
      <c r="I272" s="18"/>
      <c r="J272" s="274"/>
      <c r="K272" s="275"/>
      <c r="L272" s="276"/>
      <c r="M272" s="274"/>
      <c r="N272" s="275"/>
      <c r="O272" s="18"/>
      <c r="P272" s="274"/>
    </row>
    <row r="273" spans="1:16" x14ac:dyDescent="0.2">
      <c r="A273" s="345" t="s">
        <v>384</v>
      </c>
      <c r="B273" s="345"/>
      <c r="C273" s="345"/>
      <c r="D273" s="345"/>
      <c r="E273" s="345"/>
      <c r="F273" s="345"/>
      <c r="G273" s="346"/>
      <c r="H273" s="349" t="s">
        <v>255</v>
      </c>
      <c r="I273" s="349"/>
      <c r="J273" s="349"/>
      <c r="K273" s="350" t="s">
        <v>275</v>
      </c>
      <c r="L273" s="350"/>
      <c r="M273" s="350"/>
      <c r="N273" s="351" t="s">
        <v>276</v>
      </c>
      <c r="O273" s="351"/>
      <c r="P273" s="351"/>
    </row>
    <row r="274" spans="1:16" s="2" customFormat="1" x14ac:dyDescent="0.25">
      <c r="A274" s="347"/>
      <c r="B274" s="347"/>
      <c r="C274" s="347"/>
      <c r="D274" s="347"/>
      <c r="E274" s="347"/>
      <c r="F274" s="347"/>
      <c r="G274" s="348"/>
      <c r="H274" s="349"/>
      <c r="I274" s="349"/>
      <c r="J274" s="349"/>
      <c r="K274" s="350"/>
      <c r="L274" s="350"/>
      <c r="M274" s="350"/>
      <c r="N274" s="351"/>
      <c r="O274" s="351"/>
      <c r="P274" s="351"/>
    </row>
    <row r="275" spans="1:16" s="2" customFormat="1" ht="26.25" customHeight="1" x14ac:dyDescent="0.25">
      <c r="A275" s="128" t="s">
        <v>254</v>
      </c>
      <c r="B275" s="128" t="s">
        <v>206</v>
      </c>
      <c r="C275" s="128" t="s">
        <v>173</v>
      </c>
      <c r="D275" s="128" t="s">
        <v>172</v>
      </c>
      <c r="E275" s="128" t="s">
        <v>205</v>
      </c>
      <c r="F275" s="128" t="s">
        <v>170</v>
      </c>
      <c r="G275" s="129" t="s">
        <v>218</v>
      </c>
      <c r="H275" s="112" t="s">
        <v>209</v>
      </c>
      <c r="I275" s="126" t="s">
        <v>217</v>
      </c>
      <c r="J275" s="130" t="s">
        <v>273</v>
      </c>
      <c r="K275" s="125" t="s">
        <v>209</v>
      </c>
      <c r="L275" s="126" t="s">
        <v>217</v>
      </c>
      <c r="M275" s="130" t="s">
        <v>273</v>
      </c>
      <c r="N275" s="125" t="s">
        <v>209</v>
      </c>
      <c r="O275" s="126" t="s">
        <v>217</v>
      </c>
      <c r="P275" s="130" t="s">
        <v>273</v>
      </c>
    </row>
    <row r="276" spans="1:16" s="2" customFormat="1" ht="15" x14ac:dyDescent="0.2">
      <c r="A276" s="110">
        <v>1</v>
      </c>
      <c r="B276" s="34"/>
      <c r="C276" s="73"/>
      <c r="D276" s="73"/>
      <c r="E276" s="74"/>
      <c r="F276" s="132"/>
      <c r="G276" s="114"/>
      <c r="H276" s="87"/>
      <c r="I276" s="246" t="str">
        <f t="shared" ref="I276:I282" si="125">IF(H276="A","4",IF(H276="A-","3.5",IF(H276="B+","3.25",IF(H276="B","3",IF(H276="B-","2.75",IF(H276="C+","2.25",IF(H276="C","2",IF(H276="D","1.75",IF(H276="E","0",IF(H276="0","0",IF(H276="","0")))))))))))</f>
        <v>0</v>
      </c>
      <c r="J276" s="127">
        <f t="shared" ref="J276:J287" si="126">SUM(I276*G276)</f>
        <v>0</v>
      </c>
      <c r="K276" s="215"/>
      <c r="L276" s="246" t="str">
        <f t="shared" ref="L276:L287" si="127">IF(K276="A","4",IF(K276="A-","3.5",IF(K276="B+","3.25",IF(K276="B","3",IF(K276="B-","2.75",IF(K276="C+","2.25",IF(K276="C","2",IF(K276="D","1.75",IF(K276="E","0",IF(K276="0","0",IF(K276="","0")))))))))))</f>
        <v>0</v>
      </c>
      <c r="M276" s="127">
        <f t="shared" ref="M276:M280" si="128">SUM(L276*G276)</f>
        <v>0</v>
      </c>
      <c r="N276" s="216"/>
      <c r="O276" s="246" t="str">
        <f t="shared" ref="O276:O287" si="129">IF(N276="A","4",IF(N276="A-","3.5",IF(N276="B+","3.25",IF(N276="B","3",IF(N276="B-","2.75",IF(N276="C+","2.25",IF(N276="C","2",IF(N276="D","1.75",IF(N276="E","0",IF(N276="0","0",IF(N276="","0")))))))))))</f>
        <v>0</v>
      </c>
      <c r="P276" s="127">
        <f t="shared" ref="P276:P282" si="130">SUM(O276*G276)</f>
        <v>0</v>
      </c>
    </row>
    <row r="277" spans="1:16" s="2" customFormat="1" x14ac:dyDescent="0.2">
      <c r="A277" s="110">
        <v>2</v>
      </c>
      <c r="B277" s="34"/>
      <c r="C277" s="73"/>
      <c r="D277" s="73"/>
      <c r="E277" s="74"/>
      <c r="F277" s="74"/>
      <c r="G277" s="114"/>
      <c r="H277" s="87"/>
      <c r="I277" s="246" t="str">
        <f t="shared" si="125"/>
        <v>0</v>
      </c>
      <c r="J277" s="127">
        <f t="shared" si="126"/>
        <v>0</v>
      </c>
      <c r="K277" s="215"/>
      <c r="L277" s="246" t="str">
        <f t="shared" si="127"/>
        <v>0</v>
      </c>
      <c r="M277" s="127">
        <f t="shared" si="128"/>
        <v>0</v>
      </c>
      <c r="N277" s="216"/>
      <c r="O277" s="246" t="str">
        <f t="shared" si="129"/>
        <v>0</v>
      </c>
      <c r="P277" s="127">
        <f t="shared" si="130"/>
        <v>0</v>
      </c>
    </row>
    <row r="278" spans="1:16" s="2" customFormat="1" x14ac:dyDescent="0.2">
      <c r="A278" s="110">
        <v>3</v>
      </c>
      <c r="B278" s="34"/>
      <c r="C278" s="73"/>
      <c r="D278" s="73"/>
      <c r="E278" s="74"/>
      <c r="F278" s="74"/>
      <c r="G278" s="114"/>
      <c r="H278" s="87"/>
      <c r="I278" s="246" t="str">
        <f t="shared" si="125"/>
        <v>0</v>
      </c>
      <c r="J278" s="127">
        <f t="shared" si="126"/>
        <v>0</v>
      </c>
      <c r="K278" s="215"/>
      <c r="L278" s="246" t="str">
        <f t="shared" si="127"/>
        <v>0</v>
      </c>
      <c r="M278" s="127">
        <f t="shared" si="128"/>
        <v>0</v>
      </c>
      <c r="N278" s="216"/>
      <c r="O278" s="246" t="str">
        <f t="shared" si="129"/>
        <v>0</v>
      </c>
      <c r="P278" s="127">
        <f t="shared" si="130"/>
        <v>0</v>
      </c>
    </row>
    <row r="279" spans="1:16" s="2" customFormat="1" x14ac:dyDescent="0.2">
      <c r="A279" s="110">
        <v>4</v>
      </c>
      <c r="B279" s="34"/>
      <c r="C279" s="73"/>
      <c r="D279" s="73"/>
      <c r="E279" s="74"/>
      <c r="F279" s="74"/>
      <c r="G279" s="114"/>
      <c r="H279" s="87"/>
      <c r="I279" s="246" t="str">
        <f t="shared" si="125"/>
        <v>0</v>
      </c>
      <c r="J279" s="127">
        <f t="shared" si="126"/>
        <v>0</v>
      </c>
      <c r="K279" s="215"/>
      <c r="L279" s="246" t="str">
        <f t="shared" si="127"/>
        <v>0</v>
      </c>
      <c r="M279" s="127">
        <f t="shared" si="128"/>
        <v>0</v>
      </c>
      <c r="N279" s="216"/>
      <c r="O279" s="246" t="str">
        <f t="shared" si="129"/>
        <v>0</v>
      </c>
      <c r="P279" s="127">
        <f t="shared" si="130"/>
        <v>0</v>
      </c>
    </row>
    <row r="280" spans="1:16" s="2" customFormat="1" x14ac:dyDescent="0.2">
      <c r="A280" s="110">
        <v>5</v>
      </c>
      <c r="B280" s="34"/>
      <c r="C280" s="73"/>
      <c r="D280" s="73"/>
      <c r="E280" s="74"/>
      <c r="F280" s="74"/>
      <c r="G280" s="114"/>
      <c r="H280" s="87"/>
      <c r="I280" s="246" t="str">
        <f t="shared" si="125"/>
        <v>0</v>
      </c>
      <c r="J280" s="103">
        <f t="shared" si="126"/>
        <v>0</v>
      </c>
      <c r="K280" s="215"/>
      <c r="L280" s="246" t="str">
        <f t="shared" si="127"/>
        <v>0</v>
      </c>
      <c r="M280" s="103">
        <f t="shared" si="128"/>
        <v>0</v>
      </c>
      <c r="N280" s="216"/>
      <c r="O280" s="246" t="str">
        <f t="shared" si="129"/>
        <v>0</v>
      </c>
      <c r="P280" s="103">
        <f t="shared" si="130"/>
        <v>0</v>
      </c>
    </row>
    <row r="281" spans="1:16" s="2" customFormat="1" x14ac:dyDescent="0.2">
      <c r="A281" s="110">
        <v>6</v>
      </c>
      <c r="B281" s="62"/>
      <c r="C281" s="30"/>
      <c r="D281" s="126"/>
      <c r="E281" s="74"/>
      <c r="F281" s="126"/>
      <c r="G281" s="111"/>
      <c r="H281" s="87"/>
      <c r="I281" s="126" t="str">
        <f t="shared" si="125"/>
        <v>0</v>
      </c>
      <c r="J281" s="127">
        <f t="shared" si="126"/>
        <v>0</v>
      </c>
      <c r="K281" s="215"/>
      <c r="L281" s="126" t="str">
        <f t="shared" si="127"/>
        <v>0</v>
      </c>
      <c r="M281" s="127">
        <v>0</v>
      </c>
      <c r="N281" s="216"/>
      <c r="O281" s="126" t="str">
        <f t="shared" si="129"/>
        <v>0</v>
      </c>
      <c r="P281" s="127">
        <f t="shared" si="130"/>
        <v>0</v>
      </c>
    </row>
    <row r="282" spans="1:16" s="2" customFormat="1" x14ac:dyDescent="0.2">
      <c r="A282" s="110">
        <v>7</v>
      </c>
      <c r="B282" s="214"/>
      <c r="C282" s="110"/>
      <c r="D282" s="126"/>
      <c r="E282" s="126"/>
      <c r="F282" s="126"/>
      <c r="G282" s="111"/>
      <c r="H282" s="87"/>
      <c r="I282" s="126" t="str">
        <f t="shared" si="125"/>
        <v>0</v>
      </c>
      <c r="J282" s="127">
        <f t="shared" si="126"/>
        <v>0</v>
      </c>
      <c r="K282" s="215"/>
      <c r="L282" s="126" t="str">
        <f t="shared" si="127"/>
        <v>0</v>
      </c>
      <c r="M282" s="127">
        <f t="shared" ref="M282" si="131">SUM(L282*G282)</f>
        <v>0</v>
      </c>
      <c r="N282" s="216"/>
      <c r="O282" s="126" t="str">
        <f t="shared" si="129"/>
        <v>0</v>
      </c>
      <c r="P282" s="127">
        <f t="shared" si="130"/>
        <v>0</v>
      </c>
    </row>
    <row r="283" spans="1:16" s="2" customFormat="1" x14ac:dyDescent="0.2">
      <c r="A283" s="110">
        <v>8</v>
      </c>
      <c r="B283" s="214"/>
      <c r="C283" s="110"/>
      <c r="D283" s="126"/>
      <c r="E283" s="75"/>
      <c r="F283" s="126"/>
      <c r="G283" s="111"/>
      <c r="H283" s="87"/>
      <c r="I283" s="126" t="str">
        <f>IF(H283="A","4",IF(H283="A-","3.5",IF(H283="B+","3.25",IF(H283="B","3",IF(H283="B-","2.75",IF(H283="C+","2.25",IF(H283="C","2",IF(H283="D","1.75",IF(H283="E","0",IF(H283="0","0",IF(H283="","0")))))))))))</f>
        <v>0</v>
      </c>
      <c r="J283" s="127">
        <f t="shared" si="126"/>
        <v>0</v>
      </c>
      <c r="K283" s="215"/>
      <c r="L283" s="126" t="str">
        <f t="shared" si="127"/>
        <v>0</v>
      </c>
      <c r="M283" s="127">
        <f>SUM(L283*G283)</f>
        <v>0</v>
      </c>
      <c r="N283" s="216"/>
      <c r="O283" s="126" t="str">
        <f t="shared" si="129"/>
        <v>0</v>
      </c>
      <c r="P283" s="127">
        <f>SUM(O283*G283)</f>
        <v>0</v>
      </c>
    </row>
    <row r="284" spans="1:16" s="2" customFormat="1" x14ac:dyDescent="0.2">
      <c r="A284" s="110">
        <v>9</v>
      </c>
      <c r="B284" s="32"/>
      <c r="C284" s="30"/>
      <c r="D284" s="30"/>
      <c r="E284" s="31"/>
      <c r="F284" s="31"/>
      <c r="G284" s="37"/>
      <c r="H284" s="87"/>
      <c r="I284" s="246" t="str">
        <f t="shared" ref="I284" si="132">IF(H284="A","4",IF(H284="A-","3.5",IF(H284="B+","3.25",IF(H284="B","3",IF(H284="B-","2.75",IF(H284="C+","2.25",IF(H284="C","2",IF(H284="D","1.75",IF(H284="E","0",IF(H284="0","0",IF(H284="","0")))))))))))</f>
        <v>0</v>
      </c>
      <c r="J284" s="103">
        <f t="shared" si="126"/>
        <v>0</v>
      </c>
      <c r="K284" s="215"/>
      <c r="L284" s="246" t="str">
        <f t="shared" si="127"/>
        <v>0</v>
      </c>
      <c r="M284" s="103">
        <f t="shared" ref="M284" si="133">SUM(L284*G284)</f>
        <v>0</v>
      </c>
      <c r="N284" s="216"/>
      <c r="O284" s="246" t="str">
        <f t="shared" si="129"/>
        <v>0</v>
      </c>
      <c r="P284" s="103">
        <f t="shared" ref="P284" si="134">SUM(O284*G284)</f>
        <v>0</v>
      </c>
    </row>
    <row r="285" spans="1:16" s="2" customFormat="1" x14ac:dyDescent="0.2">
      <c r="A285" s="110">
        <v>10</v>
      </c>
      <c r="B285" s="214"/>
      <c r="C285" s="110"/>
      <c r="D285" s="126"/>
      <c r="E285" s="75"/>
      <c r="F285" s="126"/>
      <c r="G285" s="111"/>
      <c r="H285" s="87"/>
      <c r="I285" s="126" t="str">
        <f>IF(H285="A","4",IF(H285="A-","3.5",IF(H285="B+","3.25",IF(H285="B","3",IF(H285="B-","2.75",IF(H285="C+","2.25",IF(H285="C","2",IF(H285="D","1.75",IF(H285="E","0",IF(H285="0","0",IF(H285="","0")))))))))))</f>
        <v>0</v>
      </c>
      <c r="J285" s="127">
        <f t="shared" si="126"/>
        <v>0</v>
      </c>
      <c r="K285" s="215"/>
      <c r="L285" s="126" t="str">
        <f t="shared" si="127"/>
        <v>0</v>
      </c>
      <c r="M285" s="127">
        <f>SUM(L285*G285)</f>
        <v>0</v>
      </c>
      <c r="N285" s="216"/>
      <c r="O285" s="126" t="str">
        <f t="shared" si="129"/>
        <v>0</v>
      </c>
      <c r="P285" s="127">
        <f>SUM(O285*G285)</f>
        <v>0</v>
      </c>
    </row>
    <row r="286" spans="1:16" s="2" customFormat="1" x14ac:dyDescent="0.2">
      <c r="A286" s="110">
        <v>11</v>
      </c>
      <c r="B286" s="32"/>
      <c r="C286" s="30"/>
      <c r="D286" s="30"/>
      <c r="E286" s="31"/>
      <c r="F286" s="31"/>
      <c r="G286" s="37"/>
      <c r="H286" s="87"/>
      <c r="I286" s="246" t="str">
        <f t="shared" ref="I286:I287" si="135">IF(H286="A","4",IF(H286="A-","3.5",IF(H286="B+","3.25",IF(H286="B","3",IF(H286="B-","2.75",IF(H286="C+","2.25",IF(H286="C","2",IF(H286="D","1.75",IF(H286="E","0",IF(H286="0","0",IF(H286="","0")))))))))))</f>
        <v>0</v>
      </c>
      <c r="J286" s="103">
        <f t="shared" si="126"/>
        <v>0</v>
      </c>
      <c r="K286" s="215"/>
      <c r="L286" s="246" t="str">
        <f t="shared" si="127"/>
        <v>0</v>
      </c>
      <c r="M286" s="103">
        <f t="shared" ref="M286:M287" si="136">SUM(L286*G286)</f>
        <v>0</v>
      </c>
      <c r="N286" s="216"/>
      <c r="O286" s="246" t="str">
        <f t="shared" si="129"/>
        <v>0</v>
      </c>
      <c r="P286" s="103">
        <f t="shared" ref="P286:P287" si="137">SUM(O286*G286)</f>
        <v>0</v>
      </c>
    </row>
    <row r="287" spans="1:16" s="2" customFormat="1" x14ac:dyDescent="0.2">
      <c r="A287" s="110">
        <v>12</v>
      </c>
      <c r="B287" s="32"/>
      <c r="C287" s="30"/>
      <c r="D287" s="30"/>
      <c r="E287" s="31"/>
      <c r="F287" s="31"/>
      <c r="G287" s="37"/>
      <c r="H287" s="87"/>
      <c r="I287" s="246" t="str">
        <f t="shared" si="135"/>
        <v>0</v>
      </c>
      <c r="J287" s="103">
        <f t="shared" si="126"/>
        <v>0</v>
      </c>
      <c r="K287" s="215"/>
      <c r="L287" s="246" t="str">
        <f t="shared" si="127"/>
        <v>0</v>
      </c>
      <c r="M287" s="103">
        <f t="shared" si="136"/>
        <v>0</v>
      </c>
      <c r="N287" s="216"/>
      <c r="O287" s="246" t="str">
        <f t="shared" si="129"/>
        <v>0</v>
      </c>
      <c r="P287" s="103">
        <f t="shared" si="137"/>
        <v>0</v>
      </c>
    </row>
    <row r="288" spans="1:16" s="2" customFormat="1" x14ac:dyDescent="0.2">
      <c r="A288" s="4"/>
      <c r="B288" s="3"/>
      <c r="C288" s="4"/>
      <c r="G288" s="4"/>
      <c r="H288" s="42"/>
      <c r="I288" s="9"/>
      <c r="J288" s="24"/>
      <c r="K288" s="20"/>
      <c r="L288" s="9"/>
      <c r="M288" s="22"/>
      <c r="N288" s="20"/>
      <c r="O288" s="9"/>
      <c r="P288" s="22"/>
    </row>
    <row r="289" spans="1:16" s="2" customFormat="1" x14ac:dyDescent="0.2">
      <c r="A289" s="4"/>
      <c r="B289" s="3" t="s">
        <v>204</v>
      </c>
      <c r="C289" s="4"/>
      <c r="E289" s="2">
        <f>SUM(G276:G287)</f>
        <v>0</v>
      </c>
      <c r="G289" s="4"/>
      <c r="H289" s="42"/>
      <c r="I289" s="9"/>
      <c r="J289" s="24"/>
      <c r="K289" s="20"/>
      <c r="L289" s="9"/>
      <c r="M289" s="22"/>
      <c r="N289" s="20"/>
      <c r="O289" s="9"/>
      <c r="P289" s="22"/>
    </row>
    <row r="290" spans="1:16" s="2" customFormat="1" x14ac:dyDescent="0.2">
      <c r="A290" s="4"/>
      <c r="B290" s="190" t="s">
        <v>298</v>
      </c>
      <c r="C290" s="26" t="e">
        <f>SUM(I290/E289)</f>
        <v>#DIV/0!</v>
      </c>
      <c r="H290" s="42"/>
      <c r="I290" s="192">
        <f>SUM(J276:J287)</f>
        <v>0</v>
      </c>
      <c r="J290" s="24"/>
      <c r="K290" s="20"/>
      <c r="M290" s="22"/>
      <c r="N290" s="20"/>
      <c r="P290" s="22"/>
    </row>
    <row r="291" spans="1:16" s="2" customFormat="1" x14ac:dyDescent="0.2">
      <c r="A291" s="4"/>
      <c r="B291" s="194" t="s">
        <v>300</v>
      </c>
      <c r="C291" s="26" t="e">
        <f>SUM(L291/E289)</f>
        <v>#DIV/0!</v>
      </c>
      <c r="G291" s="1"/>
      <c r="H291" s="42"/>
      <c r="I291" s="8"/>
      <c r="J291" s="22"/>
      <c r="K291" s="20"/>
      <c r="L291" s="193">
        <f>SUM(M276:M287)</f>
        <v>0</v>
      </c>
      <c r="M291" s="22"/>
      <c r="N291" s="20"/>
      <c r="O291" s="8"/>
      <c r="P291" s="22"/>
    </row>
    <row r="292" spans="1:16" s="2" customFormat="1" x14ac:dyDescent="0.2">
      <c r="A292" s="4"/>
      <c r="B292" s="191" t="s">
        <v>299</v>
      </c>
      <c r="C292" s="26" t="e">
        <f>SUM(O292/E289)</f>
        <v>#DIV/0!</v>
      </c>
      <c r="G292" s="1"/>
      <c r="H292" s="42"/>
      <c r="I292" s="8"/>
      <c r="J292" s="22"/>
      <c r="K292" s="20"/>
      <c r="L292" s="8"/>
      <c r="M292" s="22"/>
      <c r="N292" s="20"/>
      <c r="O292" s="195">
        <f>SUM(P276:P287)</f>
        <v>0</v>
      </c>
      <c r="P292" s="22"/>
    </row>
    <row r="293" spans="1:16" s="2" customFormat="1" x14ac:dyDescent="0.2">
      <c r="A293" s="4"/>
      <c r="B293" s="191"/>
      <c r="C293" s="26"/>
      <c r="G293" s="1"/>
      <c r="H293" s="42"/>
      <c r="I293" s="8"/>
      <c r="J293" s="22"/>
      <c r="K293" s="20"/>
      <c r="L293" s="8"/>
      <c r="M293" s="22"/>
      <c r="N293" s="20"/>
      <c r="O293" s="9"/>
      <c r="P293" s="22"/>
    </row>
    <row r="294" spans="1:16" s="2" customFormat="1" ht="15" x14ac:dyDescent="0.2">
      <c r="A294" s="4"/>
      <c r="B294" s="3"/>
      <c r="C294" s="4"/>
      <c r="H294" s="341" t="s">
        <v>253</v>
      </c>
      <c r="I294" s="342"/>
      <c r="J294" s="103">
        <f>SUM(J7:J287)</f>
        <v>0</v>
      </c>
      <c r="K294" s="341" t="s">
        <v>253</v>
      </c>
      <c r="L294" s="342"/>
      <c r="M294" s="103">
        <f>SUM(M7:M287)</f>
        <v>0</v>
      </c>
      <c r="N294" s="341" t="s">
        <v>253</v>
      </c>
      <c r="O294" s="342"/>
      <c r="P294" s="103">
        <f>SUM(P7:P287)</f>
        <v>0</v>
      </c>
    </row>
    <row r="295" spans="1:16" s="2" customFormat="1" ht="15" x14ac:dyDescent="0.2">
      <c r="A295" s="4"/>
      <c r="B295" s="3" t="s">
        <v>284</v>
      </c>
      <c r="C295" s="4"/>
      <c r="G295" s="2">
        <f>SUM(G7:G287)</f>
        <v>148</v>
      </c>
      <c r="H295" s="343" t="s">
        <v>252</v>
      </c>
      <c r="I295" s="344"/>
      <c r="J295" s="38">
        <f>SUM(J294/G295)</f>
        <v>0</v>
      </c>
      <c r="K295" s="343" t="s">
        <v>252</v>
      </c>
      <c r="L295" s="344"/>
      <c r="M295" s="38">
        <f>SUM(M294/G295)</f>
        <v>0</v>
      </c>
      <c r="N295" s="343" t="s">
        <v>252</v>
      </c>
      <c r="O295" s="344"/>
      <c r="P295" s="38">
        <f>SUM(P294/G295)</f>
        <v>0</v>
      </c>
    </row>
    <row r="297" spans="1:16" x14ac:dyDescent="0.2">
      <c r="A297" s="1"/>
      <c r="B297" s="1"/>
    </row>
    <row r="298" spans="1:16" s="4" customFormat="1" x14ac:dyDescent="0.2">
      <c r="A298" s="89"/>
      <c r="B298" s="3" t="s">
        <v>321</v>
      </c>
      <c r="D298" s="2"/>
      <c r="E298" s="2"/>
      <c r="F298" s="2"/>
      <c r="G298" s="2"/>
      <c r="H298" s="39"/>
      <c r="I298" s="2"/>
      <c r="J298" s="1"/>
      <c r="K298" s="2"/>
      <c r="L298" s="2"/>
      <c r="M298" s="2"/>
      <c r="N298" s="2"/>
      <c r="O298" s="2"/>
      <c r="P298" s="2"/>
    </row>
    <row r="299" spans="1:16" s="4" customFormat="1" x14ac:dyDescent="0.2">
      <c r="A299" s="90"/>
      <c r="B299" s="3" t="s">
        <v>322</v>
      </c>
      <c r="D299" s="2"/>
      <c r="E299" s="2"/>
      <c r="F299" s="2"/>
      <c r="G299" s="2"/>
      <c r="H299" s="39"/>
      <c r="I299" s="2"/>
      <c r="J299" s="1"/>
      <c r="K299" s="2"/>
      <c r="L299" s="2"/>
      <c r="M299" s="2"/>
      <c r="N299" s="2"/>
      <c r="O299" s="2"/>
      <c r="P299" s="2"/>
    </row>
    <row r="300" spans="1:16" x14ac:dyDescent="0.2">
      <c r="A300" s="213"/>
      <c r="B300" s="3" t="s">
        <v>320</v>
      </c>
    </row>
    <row r="302" spans="1:16" x14ac:dyDescent="0.2">
      <c r="B302" s="240" t="s">
        <v>361</v>
      </c>
    </row>
    <row r="303" spans="1:16" x14ac:dyDescent="0.2">
      <c r="A303" s="4">
        <v>1</v>
      </c>
      <c r="B303" s="1" t="s">
        <v>358</v>
      </c>
    </row>
    <row r="304" spans="1:16" x14ac:dyDescent="0.2">
      <c r="A304" s="4">
        <v>2</v>
      </c>
      <c r="B304" s="1" t="s">
        <v>362</v>
      </c>
    </row>
    <row r="305" spans="1:2" x14ac:dyDescent="0.2">
      <c r="A305" s="4">
        <v>3</v>
      </c>
      <c r="B305" s="3" t="s">
        <v>355</v>
      </c>
    </row>
    <row r="306" spans="1:2" x14ac:dyDescent="0.2">
      <c r="A306" s="4">
        <v>4</v>
      </c>
      <c r="B306" s="1" t="s">
        <v>363</v>
      </c>
    </row>
    <row r="307" spans="1:2" x14ac:dyDescent="0.2">
      <c r="A307" s="4">
        <v>5</v>
      </c>
      <c r="B307" s="1" t="s">
        <v>364</v>
      </c>
    </row>
    <row r="308" spans="1:2" x14ac:dyDescent="0.2">
      <c r="A308" s="4">
        <v>6</v>
      </c>
      <c r="B308" s="1" t="s">
        <v>365</v>
      </c>
    </row>
    <row r="309" spans="1:2" x14ac:dyDescent="0.2">
      <c r="A309" s="4">
        <v>7</v>
      </c>
      <c r="B309" s="1" t="s">
        <v>359</v>
      </c>
    </row>
    <row r="310" spans="1:2" x14ac:dyDescent="0.2">
      <c r="A310" s="4">
        <v>8</v>
      </c>
      <c r="B310" s="1" t="s">
        <v>360</v>
      </c>
    </row>
    <row r="311" spans="1:2" x14ac:dyDescent="0.2">
      <c r="A311" s="4">
        <v>9</v>
      </c>
      <c r="B311" s="3" t="s">
        <v>357</v>
      </c>
    </row>
    <row r="312" spans="1:2" x14ac:dyDescent="0.2">
      <c r="B312" s="1"/>
    </row>
  </sheetData>
  <mergeCells count="62">
    <mergeCell ref="A4:G5"/>
    <mergeCell ref="H4:J5"/>
    <mergeCell ref="K4:M5"/>
    <mergeCell ref="N4:P5"/>
    <mergeCell ref="A23:G24"/>
    <mergeCell ref="H23:J24"/>
    <mergeCell ref="K23:M24"/>
    <mergeCell ref="N23:P24"/>
    <mergeCell ref="A42:G43"/>
    <mergeCell ref="H42:J43"/>
    <mergeCell ref="K42:M43"/>
    <mergeCell ref="N42:P43"/>
    <mergeCell ref="A63:G64"/>
    <mergeCell ref="H63:J64"/>
    <mergeCell ref="K63:M64"/>
    <mergeCell ref="N63:P64"/>
    <mergeCell ref="A84:G85"/>
    <mergeCell ref="H84:J85"/>
    <mergeCell ref="K84:M85"/>
    <mergeCell ref="N84:P85"/>
    <mergeCell ref="A105:G106"/>
    <mergeCell ref="H105:J106"/>
    <mergeCell ref="K105:M106"/>
    <mergeCell ref="N105:P106"/>
    <mergeCell ref="A126:G127"/>
    <mergeCell ref="H126:J127"/>
    <mergeCell ref="K126:M127"/>
    <mergeCell ref="N126:P127"/>
    <mergeCell ref="A147:G148"/>
    <mergeCell ref="H147:J148"/>
    <mergeCell ref="K147:M148"/>
    <mergeCell ref="N147:P148"/>
    <mergeCell ref="A168:G169"/>
    <mergeCell ref="H168:J169"/>
    <mergeCell ref="K168:M169"/>
    <mergeCell ref="N168:P169"/>
    <mergeCell ref="A189:G190"/>
    <mergeCell ref="H189:J190"/>
    <mergeCell ref="K189:M190"/>
    <mergeCell ref="N189:P190"/>
    <mergeCell ref="A210:G211"/>
    <mergeCell ref="H210:J211"/>
    <mergeCell ref="K210:M211"/>
    <mergeCell ref="N210:P211"/>
    <mergeCell ref="A231:G232"/>
    <mergeCell ref="H231:J232"/>
    <mergeCell ref="K231:M232"/>
    <mergeCell ref="N231:P232"/>
    <mergeCell ref="A252:G253"/>
    <mergeCell ref="H252:J253"/>
    <mergeCell ref="K252:M253"/>
    <mergeCell ref="N252:P253"/>
    <mergeCell ref="A273:G274"/>
    <mergeCell ref="H273:J274"/>
    <mergeCell ref="K273:M274"/>
    <mergeCell ref="N273:P274"/>
    <mergeCell ref="H294:I294"/>
    <mergeCell ref="K294:L294"/>
    <mergeCell ref="N294:O294"/>
    <mergeCell ref="H295:I295"/>
    <mergeCell ref="K295:L295"/>
    <mergeCell ref="N295:O29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2"/>
  <sheetViews>
    <sheetView topLeftCell="A244" zoomScale="130" zoomScaleNormal="130" workbookViewId="0">
      <selection activeCell="H280" sqref="H280"/>
    </sheetView>
  </sheetViews>
  <sheetFormatPr defaultRowHeight="12.75" x14ac:dyDescent="0.2"/>
  <cols>
    <col min="1" max="1" width="5" style="4" customWidth="1"/>
    <col min="2" max="2" width="36.5703125" style="3" customWidth="1"/>
    <col min="3" max="3" width="9.140625" style="4"/>
    <col min="4" max="4" width="6.85546875" style="2" customWidth="1"/>
    <col min="5" max="5" width="5.85546875" style="2" customWidth="1"/>
    <col min="6" max="6" width="9.140625" style="2"/>
    <col min="7" max="7" width="13.85546875" style="2" customWidth="1"/>
    <col min="8" max="8" width="6.7109375" style="39" customWidth="1"/>
    <col min="9" max="9" width="8.28515625" style="2" customWidth="1"/>
    <col min="10" max="10" width="11.5703125" style="1" customWidth="1"/>
    <col min="11" max="11" width="6.7109375" style="2" customWidth="1"/>
    <col min="12" max="12" width="8.28515625" style="2" customWidth="1"/>
    <col min="13" max="13" width="11.5703125" style="2" customWidth="1"/>
    <col min="14" max="14" width="6.7109375" style="2" customWidth="1"/>
    <col min="15" max="15" width="8.28515625" style="2" customWidth="1"/>
    <col min="16" max="16" width="11.5703125" style="2" customWidth="1"/>
    <col min="17" max="17" width="15.5703125" style="1" customWidth="1"/>
    <col min="18" max="16384" width="9.140625" style="1"/>
  </cols>
  <sheetData>
    <row r="2" spans="1:16" ht="17.25" x14ac:dyDescent="0.2">
      <c r="B2" s="240" t="s">
        <v>312</v>
      </c>
      <c r="G2" s="202"/>
    </row>
    <row r="3" spans="1:16" ht="13.5" thickBot="1" x14ac:dyDescent="0.25"/>
    <row r="4" spans="1:16" ht="15" customHeight="1" thickTop="1" x14ac:dyDescent="0.2">
      <c r="A4" s="345" t="s">
        <v>356</v>
      </c>
      <c r="B4" s="345"/>
      <c r="C4" s="345"/>
      <c r="D4" s="345"/>
      <c r="E4" s="345"/>
      <c r="F4" s="345"/>
      <c r="G4" s="346"/>
      <c r="H4" s="352" t="s">
        <v>255</v>
      </c>
      <c r="I4" s="352"/>
      <c r="J4" s="352"/>
      <c r="K4" s="354" t="s">
        <v>275</v>
      </c>
      <c r="L4" s="354"/>
      <c r="M4" s="354"/>
      <c r="N4" s="356" t="s">
        <v>276</v>
      </c>
      <c r="O4" s="356"/>
      <c r="P4" s="356"/>
    </row>
    <row r="5" spans="1:16" x14ac:dyDescent="0.2">
      <c r="A5" s="347"/>
      <c r="B5" s="347"/>
      <c r="C5" s="347"/>
      <c r="D5" s="347"/>
      <c r="E5" s="347"/>
      <c r="F5" s="347"/>
      <c r="G5" s="348"/>
      <c r="H5" s="353"/>
      <c r="I5" s="353"/>
      <c r="J5" s="353"/>
      <c r="K5" s="355"/>
      <c r="L5" s="355"/>
      <c r="M5" s="355"/>
      <c r="N5" s="357"/>
      <c r="O5" s="357"/>
      <c r="P5" s="357"/>
    </row>
    <row r="6" spans="1:16" ht="25.5" customHeight="1" x14ac:dyDescent="0.2">
      <c r="A6" s="220" t="s">
        <v>175</v>
      </c>
      <c r="B6" s="220" t="s">
        <v>206</v>
      </c>
      <c r="C6" s="220" t="s">
        <v>173</v>
      </c>
      <c r="D6" s="220" t="s">
        <v>172</v>
      </c>
      <c r="E6" s="220" t="s">
        <v>205</v>
      </c>
      <c r="F6" s="220" t="s">
        <v>170</v>
      </c>
      <c r="G6" s="36" t="s">
        <v>218</v>
      </c>
      <c r="H6" s="270" t="s">
        <v>209</v>
      </c>
      <c r="I6" s="244" t="s">
        <v>217</v>
      </c>
      <c r="J6" s="271" t="s">
        <v>273</v>
      </c>
      <c r="K6" s="272" t="s">
        <v>209</v>
      </c>
      <c r="L6" s="244" t="s">
        <v>217</v>
      </c>
      <c r="M6" s="271" t="s">
        <v>273</v>
      </c>
      <c r="N6" s="272" t="s">
        <v>209</v>
      </c>
      <c r="O6" s="244" t="s">
        <v>217</v>
      </c>
      <c r="P6" s="271" t="s">
        <v>273</v>
      </c>
    </row>
    <row r="7" spans="1:16" x14ac:dyDescent="0.2">
      <c r="A7" s="110">
        <v>1</v>
      </c>
      <c r="B7" s="214" t="s">
        <v>242</v>
      </c>
      <c r="C7" s="110" t="s">
        <v>167</v>
      </c>
      <c r="D7" s="126" t="s">
        <v>11</v>
      </c>
      <c r="E7" s="75">
        <v>3</v>
      </c>
      <c r="F7" s="126"/>
      <c r="G7" s="111">
        <v>3</v>
      </c>
      <c r="H7" s="87"/>
      <c r="I7" s="126" t="str">
        <f>IF(H7="A","4",IF(H7="A-","3.5",IF(H7="B+","3.25",IF(H7="B","3",IF(H7="B-","2.75",IF(H7="C+","2.25",IF(H7="C","2",IF(H7="D","1.75",IF(H7="E","0",IF(H7="0","0",IF(H7="","0")))))))))))</f>
        <v>0</v>
      </c>
      <c r="J7" s="127">
        <f t="shared" ref="J7:J16" si="0">SUM(I7*G7)</f>
        <v>0</v>
      </c>
      <c r="K7" s="87"/>
      <c r="L7" s="126" t="str">
        <f t="shared" ref="L7:L16" si="1">IF(K7="A","4",IF(K7="A-","3.5",IF(K7="B+","3.25",IF(K7="B","3",IF(K7="B-","2.75",IF(K7="C+","2.25",IF(K7="C","2",IF(K7="D","1.75",IF(K7="E","0",IF(K7="0","0",IF(K7="","0")))))))))))</f>
        <v>0</v>
      </c>
      <c r="M7" s="127">
        <f>SUM(L7*G7)</f>
        <v>0</v>
      </c>
      <c r="N7" s="87"/>
      <c r="O7" s="126" t="str">
        <f t="shared" ref="O7:O16" si="2">IF(N7="A","4",IF(N7="A-","3.5",IF(N7="B+","3.25",IF(N7="B","3",IF(N7="B-","2.75",IF(N7="C+","2.25",IF(N7="C","2",IF(N7="D","1.75",IF(N7="E","0",IF(N7="0","0",IF(N7="","0")))))))))))</f>
        <v>0</v>
      </c>
      <c r="P7" s="127">
        <f>SUM(O7*G7)</f>
        <v>0</v>
      </c>
    </row>
    <row r="8" spans="1:16" x14ac:dyDescent="0.2">
      <c r="A8" s="110">
        <v>2</v>
      </c>
      <c r="B8" s="214" t="s">
        <v>158</v>
      </c>
      <c r="C8" s="110" t="s">
        <v>249</v>
      </c>
      <c r="D8" s="126" t="s">
        <v>11</v>
      </c>
      <c r="E8" s="126">
        <v>3</v>
      </c>
      <c r="F8" s="126"/>
      <c r="G8" s="111">
        <v>3</v>
      </c>
      <c r="H8" s="87"/>
      <c r="I8" s="126" t="str">
        <f>IF(H8="A","4",IF(H8="A-","3.5",IF(H8="B+","3.25",IF(H8="B","3",IF(H8="B-","2.75",IF(H8="C+","2.25",IF(H8="C","2",IF(H8="D","1.75",IF(H8="E","0",IF(H8="0","0",IF(H8="","0")))))))))))</f>
        <v>0</v>
      </c>
      <c r="J8" s="127">
        <f>SUM(I8*G8)</f>
        <v>0</v>
      </c>
      <c r="K8" s="87"/>
      <c r="L8" s="126" t="str">
        <f>IF(K8="A","4",IF(K8="A-","3.5",IF(K8="B+","3.25",IF(K8="B","3",IF(K8="B-","2.75",IF(K8="C+","2.25",IF(K8="C","2",IF(K8="D","1.75",IF(K8="E","0",IF(K8="0","0",IF(K8="","0")))))))))))</f>
        <v>0</v>
      </c>
      <c r="M8" s="127">
        <f>SUM(L8*G8)</f>
        <v>0</v>
      </c>
      <c r="N8" s="87"/>
      <c r="O8" s="126" t="str">
        <f>IF(N8="A","4",IF(N8="A-","3.5",IF(N8="B+","3.25",IF(N8="B","3",IF(N8="B-","2.75",IF(N8="C+","2.25",IF(N8="C","2",IF(N8="D","1.75",IF(N8="E","0",IF(N8="0","0",IF(N8="","0")))))))))))</f>
        <v>0</v>
      </c>
      <c r="P8" s="127">
        <f>SUM(O8*G8)</f>
        <v>0</v>
      </c>
    </row>
    <row r="9" spans="1:16" x14ac:dyDescent="0.2">
      <c r="A9" s="110">
        <v>3</v>
      </c>
      <c r="B9" s="214" t="s">
        <v>203</v>
      </c>
      <c r="C9" s="73" t="s">
        <v>150</v>
      </c>
      <c r="D9" s="126" t="s">
        <v>11</v>
      </c>
      <c r="E9" s="126">
        <v>2</v>
      </c>
      <c r="F9" s="126"/>
      <c r="G9" s="111">
        <v>2</v>
      </c>
      <c r="H9" s="87"/>
      <c r="I9" s="126" t="str">
        <f t="shared" ref="I9:I16" si="3">IF(H9="A","4",IF(H9="A-","3.5",IF(H9="B+","3.25",IF(H9="B","3",IF(H9="B-","2.75",IF(H9="C+","2.25",IF(H9="C","2",IF(H9="D","1.75",IF(H9="E","0",IF(H9="0","0",IF(H9="","0")))))))))))</f>
        <v>0</v>
      </c>
      <c r="J9" s="127">
        <f t="shared" si="0"/>
        <v>0</v>
      </c>
      <c r="K9" s="87"/>
      <c r="L9" s="126" t="str">
        <f t="shared" si="1"/>
        <v>0</v>
      </c>
      <c r="M9" s="127">
        <f t="shared" ref="M9:M16" si="4">SUM(L9*G9)</f>
        <v>0</v>
      </c>
      <c r="N9" s="87"/>
      <c r="O9" s="126" t="str">
        <f t="shared" si="2"/>
        <v>0</v>
      </c>
      <c r="P9" s="127">
        <f t="shared" ref="P9:P16" si="5">SUM(O9*G9)</f>
        <v>0</v>
      </c>
    </row>
    <row r="10" spans="1:16" x14ac:dyDescent="0.2">
      <c r="A10" s="110">
        <v>4</v>
      </c>
      <c r="B10" s="214" t="s">
        <v>149</v>
      </c>
      <c r="C10" s="73" t="s">
        <v>148</v>
      </c>
      <c r="D10" s="126" t="s">
        <v>11</v>
      </c>
      <c r="E10" s="126">
        <v>2</v>
      </c>
      <c r="F10" s="126"/>
      <c r="G10" s="111">
        <v>2</v>
      </c>
      <c r="H10" s="87"/>
      <c r="I10" s="126" t="str">
        <f t="shared" si="3"/>
        <v>0</v>
      </c>
      <c r="J10" s="127">
        <f t="shared" si="0"/>
        <v>0</v>
      </c>
      <c r="K10" s="87"/>
      <c r="L10" s="126" t="str">
        <f t="shared" si="1"/>
        <v>0</v>
      </c>
      <c r="M10" s="127">
        <f t="shared" si="4"/>
        <v>0</v>
      </c>
      <c r="N10" s="87"/>
      <c r="O10" s="126" t="str">
        <f t="shared" si="2"/>
        <v>0</v>
      </c>
      <c r="P10" s="127">
        <f t="shared" si="5"/>
        <v>0</v>
      </c>
    </row>
    <row r="11" spans="1:16" x14ac:dyDescent="0.2">
      <c r="A11" s="110">
        <v>5</v>
      </c>
      <c r="B11" s="214" t="s">
        <v>147</v>
      </c>
      <c r="C11" s="73" t="s">
        <v>146</v>
      </c>
      <c r="D11" s="126" t="s">
        <v>11</v>
      </c>
      <c r="E11" s="75">
        <v>3</v>
      </c>
      <c r="F11" s="126"/>
      <c r="G11" s="111">
        <v>3</v>
      </c>
      <c r="H11" s="87"/>
      <c r="I11" s="126" t="str">
        <f t="shared" si="3"/>
        <v>0</v>
      </c>
      <c r="J11" s="127">
        <f t="shared" si="0"/>
        <v>0</v>
      </c>
      <c r="K11" s="87"/>
      <c r="L11" s="126" t="str">
        <f t="shared" si="1"/>
        <v>0</v>
      </c>
      <c r="M11" s="127">
        <f t="shared" si="4"/>
        <v>0</v>
      </c>
      <c r="N11" s="87"/>
      <c r="O11" s="126" t="str">
        <f t="shared" si="2"/>
        <v>0</v>
      </c>
      <c r="P11" s="127">
        <f t="shared" si="5"/>
        <v>0</v>
      </c>
    </row>
    <row r="12" spans="1:16" x14ac:dyDescent="0.2">
      <c r="A12" s="110">
        <v>6</v>
      </c>
      <c r="B12" s="34" t="s">
        <v>124</v>
      </c>
      <c r="C12" s="73" t="s">
        <v>123</v>
      </c>
      <c r="D12" s="126" t="s">
        <v>11</v>
      </c>
      <c r="E12" s="74">
        <v>2</v>
      </c>
      <c r="F12" s="126"/>
      <c r="G12" s="111">
        <v>2</v>
      </c>
      <c r="H12" s="87"/>
      <c r="I12" s="126" t="str">
        <f t="shared" si="3"/>
        <v>0</v>
      </c>
      <c r="J12" s="127">
        <f t="shared" si="0"/>
        <v>0</v>
      </c>
      <c r="K12" s="87"/>
      <c r="L12" s="126" t="str">
        <f t="shared" si="1"/>
        <v>0</v>
      </c>
      <c r="M12" s="127">
        <f t="shared" si="4"/>
        <v>0</v>
      </c>
      <c r="N12" s="87"/>
      <c r="O12" s="126" t="str">
        <f t="shared" si="2"/>
        <v>0</v>
      </c>
      <c r="P12" s="127">
        <f t="shared" si="5"/>
        <v>0</v>
      </c>
    </row>
    <row r="13" spans="1:16" x14ac:dyDescent="0.2">
      <c r="A13" s="110">
        <v>7</v>
      </c>
      <c r="B13" s="34" t="s">
        <v>118</v>
      </c>
      <c r="C13" s="73" t="s">
        <v>117</v>
      </c>
      <c r="D13" s="126" t="s">
        <v>11</v>
      </c>
      <c r="E13" s="74">
        <v>2</v>
      </c>
      <c r="F13" s="126"/>
      <c r="G13" s="111">
        <v>2</v>
      </c>
      <c r="H13" s="87"/>
      <c r="I13" s="126" t="str">
        <f t="shared" si="3"/>
        <v>0</v>
      </c>
      <c r="J13" s="127">
        <f t="shared" si="0"/>
        <v>0</v>
      </c>
      <c r="K13" s="87"/>
      <c r="L13" s="126" t="str">
        <f t="shared" si="1"/>
        <v>0</v>
      </c>
      <c r="M13" s="127">
        <f t="shared" si="4"/>
        <v>0</v>
      </c>
      <c r="N13" s="87"/>
      <c r="O13" s="126" t="str">
        <f t="shared" si="2"/>
        <v>0</v>
      </c>
      <c r="P13" s="127">
        <f t="shared" si="5"/>
        <v>0</v>
      </c>
    </row>
    <row r="14" spans="1:16" x14ac:dyDescent="0.2">
      <c r="A14" s="110">
        <v>8</v>
      </c>
      <c r="B14" s="34" t="s">
        <v>112</v>
      </c>
      <c r="C14" s="73" t="s">
        <v>111</v>
      </c>
      <c r="D14" s="126" t="s">
        <v>11</v>
      </c>
      <c r="E14" s="74">
        <v>2</v>
      </c>
      <c r="F14" s="126"/>
      <c r="G14" s="111">
        <v>2</v>
      </c>
      <c r="H14" s="87"/>
      <c r="I14" s="126" t="str">
        <f t="shared" si="3"/>
        <v>0</v>
      </c>
      <c r="J14" s="127">
        <f t="shared" si="0"/>
        <v>0</v>
      </c>
      <c r="K14" s="87"/>
      <c r="L14" s="126" t="str">
        <f t="shared" si="1"/>
        <v>0</v>
      </c>
      <c r="M14" s="127">
        <f t="shared" si="4"/>
        <v>0</v>
      </c>
      <c r="N14" s="87"/>
      <c r="O14" s="126" t="str">
        <f t="shared" si="2"/>
        <v>0</v>
      </c>
      <c r="P14" s="127">
        <f t="shared" si="5"/>
        <v>0</v>
      </c>
    </row>
    <row r="15" spans="1:16" x14ac:dyDescent="0.2">
      <c r="A15" s="110">
        <v>9</v>
      </c>
      <c r="B15" s="34" t="s">
        <v>107</v>
      </c>
      <c r="C15" s="73" t="s">
        <v>106</v>
      </c>
      <c r="D15" s="126" t="s">
        <v>11</v>
      </c>
      <c r="E15" s="74">
        <v>2</v>
      </c>
      <c r="F15" s="126"/>
      <c r="G15" s="113">
        <v>2</v>
      </c>
      <c r="H15" s="87"/>
      <c r="I15" s="126" t="str">
        <f t="shared" si="3"/>
        <v>0</v>
      </c>
      <c r="J15" s="127">
        <f t="shared" si="0"/>
        <v>0</v>
      </c>
      <c r="K15" s="87"/>
      <c r="L15" s="126" t="str">
        <f t="shared" si="1"/>
        <v>0</v>
      </c>
      <c r="M15" s="127">
        <f t="shared" si="4"/>
        <v>0</v>
      </c>
      <c r="N15" s="87"/>
      <c r="O15" s="126" t="str">
        <f t="shared" si="2"/>
        <v>0</v>
      </c>
      <c r="P15" s="127">
        <f t="shared" si="5"/>
        <v>0</v>
      </c>
    </row>
    <row r="16" spans="1:16" x14ac:dyDescent="0.2">
      <c r="A16" s="110">
        <v>10</v>
      </c>
      <c r="B16" s="34" t="s">
        <v>101</v>
      </c>
      <c r="C16" s="73" t="s">
        <v>100</v>
      </c>
      <c r="D16" s="126" t="s">
        <v>11</v>
      </c>
      <c r="E16" s="74">
        <v>2</v>
      </c>
      <c r="F16" s="126"/>
      <c r="G16" s="111">
        <v>2</v>
      </c>
      <c r="H16" s="87"/>
      <c r="I16" s="126" t="str">
        <f t="shared" si="3"/>
        <v>0</v>
      </c>
      <c r="J16" s="127">
        <f t="shared" si="0"/>
        <v>0</v>
      </c>
      <c r="K16" s="87"/>
      <c r="L16" s="126" t="str">
        <f t="shared" si="1"/>
        <v>0</v>
      </c>
      <c r="M16" s="127">
        <f t="shared" si="4"/>
        <v>0</v>
      </c>
      <c r="N16" s="87"/>
      <c r="O16" s="126" t="str">
        <f t="shared" si="2"/>
        <v>0</v>
      </c>
      <c r="P16" s="127">
        <f t="shared" si="5"/>
        <v>0</v>
      </c>
    </row>
    <row r="17" spans="1:16" s="2" customFormat="1" x14ac:dyDescent="0.2">
      <c r="A17" s="4"/>
      <c r="C17" s="4"/>
      <c r="G17" s="4"/>
      <c r="H17" s="41"/>
      <c r="I17" s="92"/>
      <c r="J17" s="21"/>
      <c r="K17" s="19"/>
      <c r="L17" s="92"/>
      <c r="M17" s="21"/>
      <c r="N17" s="19"/>
      <c r="O17" s="92"/>
      <c r="P17" s="21"/>
    </row>
    <row r="18" spans="1:16" s="2" customFormat="1" x14ac:dyDescent="0.2">
      <c r="A18" s="4"/>
      <c r="B18" s="3" t="s">
        <v>204</v>
      </c>
      <c r="E18" s="283">
        <f>SUM(G7:G16)</f>
        <v>23</v>
      </c>
      <c r="G18" s="4"/>
      <c r="H18" s="42"/>
      <c r="J18" s="22"/>
      <c r="K18" s="20"/>
      <c r="L18" s="8"/>
      <c r="M18" s="22"/>
      <c r="N18" s="20"/>
      <c r="O18" s="8"/>
      <c r="P18" s="22"/>
    </row>
    <row r="19" spans="1:16" s="2" customFormat="1" x14ac:dyDescent="0.2">
      <c r="A19" s="4"/>
      <c r="B19" s="190" t="s">
        <v>292</v>
      </c>
      <c r="C19" s="26">
        <f>SUM(I19/E18)</f>
        <v>0</v>
      </c>
      <c r="G19" s="1"/>
      <c r="H19" s="42"/>
      <c r="I19" s="282">
        <f>SUM(J7:J16)</f>
        <v>0</v>
      </c>
      <c r="J19" s="22"/>
      <c r="K19" s="20"/>
      <c r="M19" s="22"/>
      <c r="N19" s="20"/>
      <c r="P19" s="22"/>
    </row>
    <row r="20" spans="1:16" s="2" customFormat="1" x14ac:dyDescent="0.2">
      <c r="A20" s="4"/>
      <c r="B20" s="194" t="s">
        <v>300</v>
      </c>
      <c r="C20" s="26">
        <f>SUM(L20/E18)</f>
        <v>0</v>
      </c>
      <c r="G20" s="1"/>
      <c r="H20" s="42"/>
      <c r="I20" s="8"/>
      <c r="J20" s="22"/>
      <c r="K20" s="20"/>
      <c r="L20" s="193">
        <f>SUM(M7:M16)</f>
        <v>0</v>
      </c>
      <c r="M20" s="22"/>
      <c r="N20" s="20"/>
      <c r="O20" s="8"/>
      <c r="P20" s="22"/>
    </row>
    <row r="21" spans="1:16" s="2" customFormat="1" x14ac:dyDescent="0.2">
      <c r="A21" s="4"/>
      <c r="B21" s="191" t="s">
        <v>299</v>
      </c>
      <c r="C21" s="26">
        <f>SUM(O21/E18)</f>
        <v>0</v>
      </c>
      <c r="G21" s="1"/>
      <c r="H21" s="42"/>
      <c r="I21" s="8"/>
      <c r="J21" s="22"/>
      <c r="K21" s="20"/>
      <c r="L21" s="8"/>
      <c r="M21" s="22"/>
      <c r="N21" s="20"/>
      <c r="O21" s="195">
        <f>SUM(P7:P16)</f>
        <v>0</v>
      </c>
      <c r="P21" s="22"/>
    </row>
    <row r="22" spans="1:16" x14ac:dyDescent="0.2">
      <c r="H22" s="273"/>
      <c r="I22" s="18"/>
      <c r="J22" s="281"/>
      <c r="K22" s="275"/>
      <c r="L22" s="18"/>
      <c r="M22" s="274"/>
      <c r="N22" s="275"/>
      <c r="O22" s="18"/>
      <c r="P22" s="274"/>
    </row>
    <row r="23" spans="1:16" x14ac:dyDescent="0.2">
      <c r="A23" s="345" t="s">
        <v>385</v>
      </c>
      <c r="B23" s="345"/>
      <c r="C23" s="345"/>
      <c r="D23" s="345"/>
      <c r="E23" s="345"/>
      <c r="F23" s="345"/>
      <c r="G23" s="346"/>
      <c r="H23" s="349" t="s">
        <v>255</v>
      </c>
      <c r="I23" s="349"/>
      <c r="J23" s="349"/>
      <c r="K23" s="350" t="s">
        <v>275</v>
      </c>
      <c r="L23" s="350"/>
      <c r="M23" s="350"/>
      <c r="N23" s="351" t="s">
        <v>276</v>
      </c>
      <c r="O23" s="351"/>
      <c r="P23" s="351"/>
    </row>
    <row r="24" spans="1:16" s="2" customFormat="1" x14ac:dyDescent="0.25">
      <c r="A24" s="347"/>
      <c r="B24" s="347"/>
      <c r="C24" s="347"/>
      <c r="D24" s="347"/>
      <c r="E24" s="347"/>
      <c r="F24" s="347"/>
      <c r="G24" s="348"/>
      <c r="H24" s="349"/>
      <c r="I24" s="349"/>
      <c r="J24" s="349"/>
      <c r="K24" s="350"/>
      <c r="L24" s="350"/>
      <c r="M24" s="350"/>
      <c r="N24" s="351"/>
      <c r="O24" s="351"/>
      <c r="P24" s="351"/>
    </row>
    <row r="25" spans="1:16" ht="26.25" customHeight="1" x14ac:dyDescent="0.2">
      <c r="A25" s="220" t="s">
        <v>175</v>
      </c>
      <c r="B25" s="220" t="s">
        <v>206</v>
      </c>
      <c r="C25" s="220" t="s">
        <v>173</v>
      </c>
      <c r="D25" s="220" t="s">
        <v>172</v>
      </c>
      <c r="E25" s="220" t="s">
        <v>205</v>
      </c>
      <c r="F25" s="220" t="s">
        <v>170</v>
      </c>
      <c r="G25" s="36" t="s">
        <v>218</v>
      </c>
      <c r="H25" s="40" t="s">
        <v>209</v>
      </c>
      <c r="I25" s="221" t="s">
        <v>217</v>
      </c>
      <c r="J25" s="91" t="s">
        <v>273</v>
      </c>
      <c r="K25" s="223"/>
      <c r="L25" s="221" t="s">
        <v>217</v>
      </c>
      <c r="M25" s="91" t="s">
        <v>273</v>
      </c>
      <c r="N25" s="223" t="s">
        <v>209</v>
      </c>
      <c r="O25" s="221" t="s">
        <v>217</v>
      </c>
      <c r="P25" s="91" t="s">
        <v>273</v>
      </c>
    </row>
    <row r="26" spans="1:16" s="2" customFormat="1" x14ac:dyDescent="0.2">
      <c r="A26" s="101">
        <v>1</v>
      </c>
      <c r="B26" s="32" t="s">
        <v>156</v>
      </c>
      <c r="C26" s="30" t="s">
        <v>155</v>
      </c>
      <c r="D26" s="30" t="s">
        <v>11</v>
      </c>
      <c r="E26" s="31">
        <v>3</v>
      </c>
      <c r="F26" s="221"/>
      <c r="G26" s="37">
        <v>3</v>
      </c>
      <c r="H26" s="87"/>
      <c r="I26" s="221" t="str">
        <f>IF(H26="A","4",IF(H26="A-","3.5",IF(H26="B+","3.25",IF(H26="B","3",IF(H26="B-","2.75",IF(H26="C+","2.25",IF(H26="C","2",IF(H26="D","1.75",IF(H26="E","0",IF(H26="0","0",IF(H26="","0")))))))))))</f>
        <v>0</v>
      </c>
      <c r="J26" s="103">
        <f t="shared" ref="J26:J35" si="6">SUM(I26*G26)</f>
        <v>0</v>
      </c>
      <c r="K26" s="215"/>
      <c r="L26" s="221" t="str">
        <f t="shared" ref="L26:L35" si="7">IF(K26="A","4",IF(K26="A-","3.5",IF(K26="B+","3.25",IF(K26="B","3",IF(K26="B-","2.75",IF(K26="C+","2.25",IF(K26="C","2",IF(K26="D","1.75",IF(K26="E","0",IF(K26="0","0",IF(K26="","0")))))))))))</f>
        <v>0</v>
      </c>
      <c r="M26" s="103">
        <f>SUM(L26*G26)</f>
        <v>0</v>
      </c>
      <c r="N26" s="216"/>
      <c r="O26" s="221" t="str">
        <f t="shared" ref="O26:O35" si="8">IF(N26="A","4",IF(N26="A-","3.5",IF(N26="B+","3.25",IF(N26="B","3",IF(N26="B-","2.75",IF(N26="C+","2.25",IF(N26="C","2",IF(N26="D","1.75",IF(N26="E","0",IF(N26="0","0",IF(N26="","0")))))))))))</f>
        <v>0</v>
      </c>
      <c r="P26" s="103">
        <f>SUM(O26*G26)</f>
        <v>0</v>
      </c>
    </row>
    <row r="27" spans="1:16" s="2" customFormat="1" x14ac:dyDescent="0.2">
      <c r="A27" s="101">
        <v>2</v>
      </c>
      <c r="B27" s="32" t="s">
        <v>143</v>
      </c>
      <c r="C27" s="30" t="s">
        <v>142</v>
      </c>
      <c r="D27" s="30" t="s">
        <v>11</v>
      </c>
      <c r="E27" s="31">
        <v>2</v>
      </c>
      <c r="F27" s="221"/>
      <c r="G27" s="37">
        <v>2</v>
      </c>
      <c r="H27" s="87"/>
      <c r="I27" s="221" t="str">
        <f t="shared" ref="I27:I35" si="9">IF(H27="A","4",IF(H27="A-","3.5",IF(H27="B+","3.25",IF(H27="B","3",IF(H27="B-","2.75",IF(H27="C+","2.25",IF(H27="C","2",IF(H27="D","1.75",IF(H27="E","0",IF(H27="0","0",IF(H27="","0")))))))))))</f>
        <v>0</v>
      </c>
      <c r="J27" s="103">
        <f t="shared" si="6"/>
        <v>0</v>
      </c>
      <c r="K27" s="215"/>
      <c r="L27" s="221" t="str">
        <f t="shared" si="7"/>
        <v>0</v>
      </c>
      <c r="M27" s="103">
        <f t="shared" ref="M27:M35" si="10">SUM(L27*G27)</f>
        <v>0</v>
      </c>
      <c r="N27" s="216"/>
      <c r="O27" s="221" t="str">
        <f t="shared" si="8"/>
        <v>0</v>
      </c>
      <c r="P27" s="103">
        <f t="shared" ref="P27:P35" si="11">SUM(O27*G27)</f>
        <v>0</v>
      </c>
    </row>
    <row r="28" spans="1:16" s="2" customFormat="1" x14ac:dyDescent="0.2">
      <c r="A28" s="101">
        <v>3</v>
      </c>
      <c r="B28" s="32" t="s">
        <v>141</v>
      </c>
      <c r="C28" s="30" t="s">
        <v>140</v>
      </c>
      <c r="D28" s="30" t="s">
        <v>11</v>
      </c>
      <c r="E28" s="31">
        <v>2</v>
      </c>
      <c r="F28" s="221"/>
      <c r="G28" s="37">
        <v>2</v>
      </c>
      <c r="H28" s="87"/>
      <c r="I28" s="221" t="str">
        <f t="shared" si="9"/>
        <v>0</v>
      </c>
      <c r="J28" s="103">
        <f t="shared" si="6"/>
        <v>0</v>
      </c>
      <c r="K28" s="215"/>
      <c r="L28" s="221" t="str">
        <f t="shared" si="7"/>
        <v>0</v>
      </c>
      <c r="M28" s="103">
        <f t="shared" si="10"/>
        <v>0</v>
      </c>
      <c r="N28" s="216"/>
      <c r="O28" s="221" t="str">
        <f t="shared" si="8"/>
        <v>0</v>
      </c>
      <c r="P28" s="103">
        <f t="shared" si="11"/>
        <v>0</v>
      </c>
    </row>
    <row r="29" spans="1:16" s="2" customFormat="1" x14ac:dyDescent="0.2">
      <c r="A29" s="101">
        <v>4</v>
      </c>
      <c r="B29" s="32" t="s">
        <v>75</v>
      </c>
      <c r="C29" s="30" t="s">
        <v>66</v>
      </c>
      <c r="D29" s="30" t="s">
        <v>11</v>
      </c>
      <c r="E29" s="31">
        <v>3</v>
      </c>
      <c r="F29" s="221"/>
      <c r="G29" s="37">
        <v>3</v>
      </c>
      <c r="H29" s="87"/>
      <c r="I29" s="221" t="str">
        <f t="shared" si="9"/>
        <v>0</v>
      </c>
      <c r="J29" s="103">
        <f t="shared" si="6"/>
        <v>0</v>
      </c>
      <c r="K29" s="215"/>
      <c r="L29" s="221" t="str">
        <f t="shared" si="7"/>
        <v>0</v>
      </c>
      <c r="M29" s="103">
        <f t="shared" si="10"/>
        <v>0</v>
      </c>
      <c r="N29" s="216"/>
      <c r="O29" s="221" t="str">
        <f t="shared" si="8"/>
        <v>0</v>
      </c>
      <c r="P29" s="103">
        <f t="shared" si="11"/>
        <v>0</v>
      </c>
    </row>
    <row r="30" spans="1:16" s="2" customFormat="1" x14ac:dyDescent="0.2">
      <c r="A30" s="101">
        <v>5</v>
      </c>
      <c r="B30" s="32" t="s">
        <v>122</v>
      </c>
      <c r="C30" s="30" t="s">
        <v>119</v>
      </c>
      <c r="D30" s="30" t="s">
        <v>11</v>
      </c>
      <c r="E30" s="31">
        <v>2</v>
      </c>
      <c r="F30" s="221"/>
      <c r="G30" s="37">
        <v>2</v>
      </c>
      <c r="H30" s="87"/>
      <c r="I30" s="221" t="str">
        <f t="shared" si="9"/>
        <v>0</v>
      </c>
      <c r="J30" s="103">
        <f t="shared" si="6"/>
        <v>0</v>
      </c>
      <c r="K30" s="215"/>
      <c r="L30" s="221" t="str">
        <f t="shared" si="7"/>
        <v>0</v>
      </c>
      <c r="M30" s="103">
        <f t="shared" si="10"/>
        <v>0</v>
      </c>
      <c r="N30" s="216"/>
      <c r="O30" s="221" t="str">
        <f t="shared" si="8"/>
        <v>0</v>
      </c>
      <c r="P30" s="103">
        <f t="shared" si="11"/>
        <v>0</v>
      </c>
    </row>
    <row r="31" spans="1:16" s="2" customFormat="1" x14ac:dyDescent="0.2">
      <c r="A31" s="101">
        <v>6</v>
      </c>
      <c r="B31" s="32" t="s">
        <v>105</v>
      </c>
      <c r="C31" s="30" t="s">
        <v>102</v>
      </c>
      <c r="D31" s="30" t="s">
        <v>11</v>
      </c>
      <c r="E31" s="31">
        <v>2</v>
      </c>
      <c r="F31" s="221"/>
      <c r="G31" s="37">
        <v>2</v>
      </c>
      <c r="H31" s="87"/>
      <c r="I31" s="221" t="str">
        <f t="shared" si="9"/>
        <v>0</v>
      </c>
      <c r="J31" s="103">
        <f t="shared" si="6"/>
        <v>0</v>
      </c>
      <c r="K31" s="215"/>
      <c r="L31" s="221" t="str">
        <f t="shared" si="7"/>
        <v>0</v>
      </c>
      <c r="M31" s="103">
        <f t="shared" si="10"/>
        <v>0</v>
      </c>
      <c r="N31" s="216"/>
      <c r="O31" s="221" t="str">
        <f t="shared" si="8"/>
        <v>0</v>
      </c>
      <c r="P31" s="103">
        <f t="shared" si="11"/>
        <v>0</v>
      </c>
    </row>
    <row r="32" spans="1:16" s="2" customFormat="1" x14ac:dyDescent="0.2">
      <c r="A32" s="101">
        <v>7</v>
      </c>
      <c r="B32" s="32" t="s">
        <v>116</v>
      </c>
      <c r="C32" s="30" t="s">
        <v>113</v>
      </c>
      <c r="D32" s="30" t="s">
        <v>11</v>
      </c>
      <c r="E32" s="31">
        <v>2</v>
      </c>
      <c r="F32" s="221"/>
      <c r="G32" s="37">
        <v>2</v>
      </c>
      <c r="H32" s="87"/>
      <c r="I32" s="221" t="str">
        <f t="shared" si="9"/>
        <v>0</v>
      </c>
      <c r="J32" s="103">
        <f t="shared" si="6"/>
        <v>0</v>
      </c>
      <c r="K32" s="215"/>
      <c r="L32" s="221" t="str">
        <f t="shared" si="7"/>
        <v>0</v>
      </c>
      <c r="M32" s="103">
        <f t="shared" si="10"/>
        <v>0</v>
      </c>
      <c r="N32" s="216"/>
      <c r="O32" s="221" t="str">
        <f t="shared" si="8"/>
        <v>0</v>
      </c>
      <c r="P32" s="103">
        <f t="shared" si="11"/>
        <v>0</v>
      </c>
    </row>
    <row r="33" spans="1:16" s="2" customFormat="1" x14ac:dyDescent="0.2">
      <c r="A33" s="110">
        <v>8</v>
      </c>
      <c r="B33" s="34" t="s">
        <v>110</v>
      </c>
      <c r="C33" s="73" t="s">
        <v>108</v>
      </c>
      <c r="D33" s="73" t="s">
        <v>11</v>
      </c>
      <c r="E33" s="74">
        <v>2</v>
      </c>
      <c r="F33" s="126"/>
      <c r="G33" s="114">
        <v>2</v>
      </c>
      <c r="H33" s="87"/>
      <c r="I33" s="126" t="str">
        <f t="shared" si="9"/>
        <v>0</v>
      </c>
      <c r="J33" s="127">
        <f t="shared" si="6"/>
        <v>0</v>
      </c>
      <c r="K33" s="215"/>
      <c r="L33" s="126" t="str">
        <f t="shared" si="7"/>
        <v>0</v>
      </c>
      <c r="M33" s="127">
        <f t="shared" si="10"/>
        <v>0</v>
      </c>
      <c r="N33" s="216"/>
      <c r="O33" s="221" t="str">
        <f t="shared" si="8"/>
        <v>0</v>
      </c>
      <c r="P33" s="127">
        <f t="shared" si="11"/>
        <v>0</v>
      </c>
    </row>
    <row r="34" spans="1:16" s="2" customFormat="1" x14ac:dyDescent="0.2">
      <c r="A34" s="101">
        <v>9</v>
      </c>
      <c r="B34" s="32" t="s">
        <v>99</v>
      </c>
      <c r="C34" s="30" t="s">
        <v>96</v>
      </c>
      <c r="D34" s="30" t="s">
        <v>11</v>
      </c>
      <c r="E34" s="31">
        <v>2</v>
      </c>
      <c r="F34" s="221"/>
      <c r="G34" s="37">
        <v>2</v>
      </c>
      <c r="H34" s="87"/>
      <c r="I34" s="221" t="str">
        <f t="shared" si="9"/>
        <v>0</v>
      </c>
      <c r="J34" s="103">
        <f t="shared" si="6"/>
        <v>0</v>
      </c>
      <c r="K34" s="215"/>
      <c r="L34" s="221" t="str">
        <f t="shared" si="7"/>
        <v>0</v>
      </c>
      <c r="M34" s="103">
        <f t="shared" si="10"/>
        <v>0</v>
      </c>
      <c r="N34" s="216"/>
      <c r="O34" s="221" t="str">
        <f t="shared" si="8"/>
        <v>0</v>
      </c>
      <c r="P34" s="103">
        <f t="shared" si="11"/>
        <v>0</v>
      </c>
    </row>
    <row r="35" spans="1:16" x14ac:dyDescent="0.2">
      <c r="A35" s="101">
        <v>10</v>
      </c>
      <c r="B35" s="32" t="s">
        <v>94</v>
      </c>
      <c r="C35" s="30" t="s">
        <v>77</v>
      </c>
      <c r="D35" s="30" t="s">
        <v>11</v>
      </c>
      <c r="E35" s="31">
        <v>3</v>
      </c>
      <c r="F35" s="221"/>
      <c r="G35" s="37">
        <v>3</v>
      </c>
      <c r="H35" s="87"/>
      <c r="I35" s="221" t="str">
        <f t="shared" si="9"/>
        <v>0</v>
      </c>
      <c r="J35" s="103">
        <f t="shared" si="6"/>
        <v>0</v>
      </c>
      <c r="K35" s="215"/>
      <c r="L35" s="221" t="str">
        <f t="shared" si="7"/>
        <v>0</v>
      </c>
      <c r="M35" s="103">
        <f t="shared" si="10"/>
        <v>0</v>
      </c>
      <c r="N35" s="216"/>
      <c r="O35" s="221" t="str">
        <f t="shared" si="8"/>
        <v>0</v>
      </c>
      <c r="P35" s="103">
        <f t="shared" si="11"/>
        <v>0</v>
      </c>
    </row>
    <row r="36" spans="1:16" s="2" customFormat="1" x14ac:dyDescent="0.2">
      <c r="A36" s="1"/>
      <c r="B36" s="3"/>
      <c r="C36" s="4"/>
      <c r="H36" s="41"/>
      <c r="I36" s="92"/>
      <c r="J36" s="21"/>
      <c r="K36" s="19"/>
      <c r="L36" s="92"/>
      <c r="M36" s="21"/>
      <c r="N36" s="19"/>
      <c r="O36" s="92"/>
      <c r="P36" s="21"/>
    </row>
    <row r="37" spans="1:16" s="2" customFormat="1" x14ac:dyDescent="0.2">
      <c r="A37" s="1"/>
      <c r="B37" s="3" t="s">
        <v>204</v>
      </c>
      <c r="C37" s="4"/>
      <c r="E37" s="2">
        <f>SUM(G26:G35)</f>
        <v>23</v>
      </c>
      <c r="H37" s="42"/>
      <c r="I37" s="8"/>
      <c r="J37" s="22"/>
      <c r="K37" s="20"/>
      <c r="L37" s="8"/>
      <c r="M37" s="22"/>
      <c r="N37" s="20"/>
      <c r="O37" s="8"/>
      <c r="P37" s="22"/>
    </row>
    <row r="38" spans="1:16" s="2" customFormat="1" x14ac:dyDescent="0.2">
      <c r="A38" s="4"/>
      <c r="B38" s="190" t="s">
        <v>293</v>
      </c>
      <c r="C38" s="26">
        <f>SUM(I38/E37)</f>
        <v>0</v>
      </c>
      <c r="G38" s="1"/>
      <c r="H38" s="42"/>
      <c r="I38" s="192">
        <f>SUM(J26:J35)</f>
        <v>0</v>
      </c>
      <c r="J38" s="22"/>
      <c r="K38" s="20"/>
      <c r="M38" s="22"/>
      <c r="N38" s="20"/>
      <c r="P38" s="22"/>
    </row>
    <row r="39" spans="1:16" s="2" customFormat="1" x14ac:dyDescent="0.2">
      <c r="A39" s="4"/>
      <c r="B39" s="194" t="s">
        <v>300</v>
      </c>
      <c r="C39" s="26">
        <f>SUM(L39/E37)</f>
        <v>0</v>
      </c>
      <c r="G39" s="1"/>
      <c r="H39" s="42"/>
      <c r="I39" s="8"/>
      <c r="J39" s="22"/>
      <c r="K39" s="20"/>
      <c r="L39" s="193">
        <f>SUM(M26:M35)</f>
        <v>0</v>
      </c>
      <c r="M39" s="22"/>
      <c r="N39" s="20"/>
      <c r="O39" s="8"/>
      <c r="P39" s="22"/>
    </row>
    <row r="40" spans="1:16" s="2" customFormat="1" x14ac:dyDescent="0.2">
      <c r="A40" s="4"/>
      <c r="B40" s="191" t="s">
        <v>299</v>
      </c>
      <c r="C40" s="26">
        <f>SUM(O40/E37)</f>
        <v>0</v>
      </c>
      <c r="G40" s="1"/>
      <c r="H40" s="42"/>
      <c r="I40" s="8"/>
      <c r="J40" s="22"/>
      <c r="K40" s="20"/>
      <c r="L40" s="8"/>
      <c r="M40" s="22"/>
      <c r="N40" s="20"/>
      <c r="O40" s="195">
        <f>SUM(P26:P35)</f>
        <v>0</v>
      </c>
      <c r="P40" s="22"/>
    </row>
    <row r="41" spans="1:16" s="2" customFormat="1" x14ac:dyDescent="0.2">
      <c r="A41" s="1"/>
      <c r="B41" s="3"/>
      <c r="H41" s="273"/>
      <c r="I41" s="18"/>
      <c r="J41" s="274"/>
      <c r="K41" s="275"/>
      <c r="L41" s="18"/>
      <c r="M41" s="274"/>
      <c r="N41" s="275"/>
      <c r="O41" s="18"/>
      <c r="P41" s="274"/>
    </row>
    <row r="42" spans="1:16" x14ac:dyDescent="0.2">
      <c r="A42" s="345" t="s">
        <v>386</v>
      </c>
      <c r="B42" s="345"/>
      <c r="C42" s="345"/>
      <c r="D42" s="345"/>
      <c r="E42" s="345"/>
      <c r="F42" s="345"/>
      <c r="G42" s="346"/>
      <c r="H42" s="349" t="s">
        <v>255</v>
      </c>
      <c r="I42" s="349"/>
      <c r="J42" s="349"/>
      <c r="K42" s="350" t="s">
        <v>275</v>
      </c>
      <c r="L42" s="350"/>
      <c r="M42" s="350"/>
      <c r="N42" s="351" t="s">
        <v>276</v>
      </c>
      <c r="O42" s="351"/>
      <c r="P42" s="351"/>
    </row>
    <row r="43" spans="1:16" s="2" customFormat="1" x14ac:dyDescent="0.25">
      <c r="A43" s="347"/>
      <c r="B43" s="347"/>
      <c r="C43" s="347"/>
      <c r="D43" s="347"/>
      <c r="E43" s="347"/>
      <c r="F43" s="347"/>
      <c r="G43" s="348"/>
      <c r="H43" s="349"/>
      <c r="I43" s="349"/>
      <c r="J43" s="349"/>
      <c r="K43" s="350"/>
      <c r="L43" s="350"/>
      <c r="M43" s="350"/>
      <c r="N43" s="351"/>
      <c r="O43" s="351"/>
      <c r="P43" s="351"/>
    </row>
    <row r="44" spans="1:16" ht="26.25" customHeight="1" x14ac:dyDescent="0.2">
      <c r="A44" s="243" t="s">
        <v>175</v>
      </c>
      <c r="B44" s="243" t="s">
        <v>206</v>
      </c>
      <c r="C44" s="243" t="s">
        <v>173</v>
      </c>
      <c r="D44" s="243" t="s">
        <v>172</v>
      </c>
      <c r="E44" s="243" t="s">
        <v>205</v>
      </c>
      <c r="F44" s="243" t="s">
        <v>170</v>
      </c>
      <c r="G44" s="36" t="s">
        <v>218</v>
      </c>
      <c r="H44" s="40" t="s">
        <v>209</v>
      </c>
      <c r="I44" s="246" t="s">
        <v>217</v>
      </c>
      <c r="J44" s="91" t="s">
        <v>273</v>
      </c>
      <c r="K44" s="247" t="s">
        <v>209</v>
      </c>
      <c r="L44" s="246" t="s">
        <v>217</v>
      </c>
      <c r="M44" s="91" t="s">
        <v>273</v>
      </c>
      <c r="N44" s="247" t="s">
        <v>209</v>
      </c>
      <c r="O44" s="246" t="s">
        <v>217</v>
      </c>
      <c r="P44" s="91" t="s">
        <v>273</v>
      </c>
    </row>
    <row r="45" spans="1:16" s="2" customFormat="1" x14ac:dyDescent="0.2">
      <c r="A45" s="101">
        <v>1</v>
      </c>
      <c r="B45" s="32" t="s">
        <v>135</v>
      </c>
      <c r="C45" s="30" t="s">
        <v>202</v>
      </c>
      <c r="D45" s="30" t="s">
        <v>11</v>
      </c>
      <c r="E45" s="31">
        <v>2</v>
      </c>
      <c r="F45" s="33"/>
      <c r="G45" s="37">
        <v>2</v>
      </c>
      <c r="H45" s="87"/>
      <c r="I45" s="221" t="str">
        <f t="shared" ref="I45:I56" si="12">IF(H45="A","4",IF(H45="A-","3.5",IF(H45="B+","3.25",IF(H45="B","3",IF(H45="B-","2.75",IF(H45="C+","2.25",IF(H45="C","2",IF(H45="D","1.75",IF(H45="E","0",IF(H45="0","0",IF(H45="","0")))))))))))</f>
        <v>0</v>
      </c>
      <c r="J45" s="103">
        <f t="shared" ref="J45:J56" si="13">SUM(I45*G45)</f>
        <v>0</v>
      </c>
      <c r="K45" s="215"/>
      <c r="L45" s="221" t="str">
        <f t="shared" ref="L45:L56" si="14">IF(K45="A","4",IF(K45="A-","3.5",IF(K45="B+","3.25",IF(K45="B","3",IF(K45="B-","2.75",IF(K45="C+","2.25",IF(K45="C","2",IF(K45="D","1.75",IF(K45="E","0",IF(K45="0","0",IF(K45="","0")))))))))))</f>
        <v>0</v>
      </c>
      <c r="M45" s="103">
        <f t="shared" ref="M45:M56" si="15">SUM(L45*G45)</f>
        <v>0</v>
      </c>
      <c r="N45" s="216"/>
      <c r="O45" s="221" t="str">
        <f t="shared" ref="O45:O56" si="16">IF(N45="A","4",IF(N45="A-","3.5",IF(N45="B+","3.25",IF(N45="B","3",IF(N45="B-","2.75",IF(N45="C+","2.25",IF(N45="C","2",IF(N45="D","1.75",IF(N45="E","0",IF(N45="0","0",IF(N45="","0")))))))))))</f>
        <v>0</v>
      </c>
      <c r="P45" s="103">
        <f t="shared" ref="P45:P56" si="17">SUM(O45*G45)</f>
        <v>0</v>
      </c>
    </row>
    <row r="46" spans="1:16" s="2" customFormat="1" x14ac:dyDescent="0.2">
      <c r="A46" s="101">
        <v>2</v>
      </c>
      <c r="B46" s="32" t="s">
        <v>133</v>
      </c>
      <c r="C46" s="30" t="s">
        <v>132</v>
      </c>
      <c r="D46" s="30" t="s">
        <v>11</v>
      </c>
      <c r="E46" s="31">
        <v>2</v>
      </c>
      <c r="F46" s="33"/>
      <c r="G46" s="37">
        <v>2</v>
      </c>
      <c r="H46" s="87"/>
      <c r="I46" s="221" t="str">
        <f t="shared" si="12"/>
        <v>0</v>
      </c>
      <c r="J46" s="103">
        <f t="shared" si="13"/>
        <v>0</v>
      </c>
      <c r="K46" s="215"/>
      <c r="L46" s="221" t="str">
        <f t="shared" si="14"/>
        <v>0</v>
      </c>
      <c r="M46" s="103">
        <f t="shared" si="15"/>
        <v>0</v>
      </c>
      <c r="N46" s="216"/>
      <c r="O46" s="221" t="str">
        <f t="shared" si="16"/>
        <v>0</v>
      </c>
      <c r="P46" s="103">
        <f t="shared" si="17"/>
        <v>0</v>
      </c>
    </row>
    <row r="47" spans="1:16" s="2" customFormat="1" x14ac:dyDescent="0.2">
      <c r="A47" s="101">
        <v>3</v>
      </c>
      <c r="B47" s="32" t="s">
        <v>145</v>
      </c>
      <c r="C47" s="30" t="s">
        <v>144</v>
      </c>
      <c r="D47" s="30" t="s">
        <v>11</v>
      </c>
      <c r="E47" s="31">
        <v>2</v>
      </c>
      <c r="F47" s="31"/>
      <c r="G47" s="37">
        <v>2</v>
      </c>
      <c r="H47" s="87"/>
      <c r="I47" s="221" t="str">
        <f t="shared" si="12"/>
        <v>0</v>
      </c>
      <c r="J47" s="103">
        <f t="shared" si="13"/>
        <v>0</v>
      </c>
      <c r="K47" s="215"/>
      <c r="L47" s="221" t="str">
        <f t="shared" si="14"/>
        <v>0</v>
      </c>
      <c r="M47" s="103">
        <f t="shared" si="15"/>
        <v>0</v>
      </c>
      <c r="N47" s="216"/>
      <c r="O47" s="221" t="str">
        <f t="shared" si="16"/>
        <v>0</v>
      </c>
      <c r="P47" s="103">
        <f t="shared" si="17"/>
        <v>0</v>
      </c>
    </row>
    <row r="48" spans="1:16" s="2" customFormat="1" x14ac:dyDescent="0.2">
      <c r="A48" s="101">
        <v>4</v>
      </c>
      <c r="B48" s="32" t="s">
        <v>139</v>
      </c>
      <c r="C48" s="30" t="s">
        <v>138</v>
      </c>
      <c r="D48" s="30" t="s">
        <v>11</v>
      </c>
      <c r="E48" s="31">
        <v>2</v>
      </c>
      <c r="F48" s="31"/>
      <c r="G48" s="37">
        <v>2</v>
      </c>
      <c r="H48" s="87"/>
      <c r="I48" s="221" t="str">
        <f t="shared" si="12"/>
        <v>0</v>
      </c>
      <c r="J48" s="103">
        <f t="shared" si="13"/>
        <v>0</v>
      </c>
      <c r="K48" s="215"/>
      <c r="L48" s="221" t="str">
        <f t="shared" si="14"/>
        <v>0</v>
      </c>
      <c r="M48" s="103">
        <f t="shared" si="15"/>
        <v>0</v>
      </c>
      <c r="N48" s="216"/>
      <c r="O48" s="221" t="str">
        <f t="shared" si="16"/>
        <v>0</v>
      </c>
      <c r="P48" s="103">
        <f t="shared" si="17"/>
        <v>0</v>
      </c>
    </row>
    <row r="49" spans="1:16" s="2" customFormat="1" x14ac:dyDescent="0.2">
      <c r="A49" s="101">
        <v>5</v>
      </c>
      <c r="B49" s="32" t="s">
        <v>121</v>
      </c>
      <c r="C49" s="30" t="s">
        <v>120</v>
      </c>
      <c r="D49" s="30" t="s">
        <v>11</v>
      </c>
      <c r="E49" s="31">
        <v>2</v>
      </c>
      <c r="F49" s="31" t="s">
        <v>201</v>
      </c>
      <c r="G49" s="37">
        <v>2</v>
      </c>
      <c r="H49" s="87"/>
      <c r="I49" s="221" t="str">
        <f t="shared" si="12"/>
        <v>0</v>
      </c>
      <c r="J49" s="103">
        <f t="shared" si="13"/>
        <v>0</v>
      </c>
      <c r="K49" s="215"/>
      <c r="L49" s="221" t="str">
        <f t="shared" si="14"/>
        <v>0</v>
      </c>
      <c r="M49" s="103">
        <f t="shared" si="15"/>
        <v>0</v>
      </c>
      <c r="N49" s="216"/>
      <c r="O49" s="221" t="str">
        <f t="shared" si="16"/>
        <v>0</v>
      </c>
      <c r="P49" s="103">
        <f t="shared" si="17"/>
        <v>0</v>
      </c>
    </row>
    <row r="50" spans="1:16" s="2" customFormat="1" x14ac:dyDescent="0.2">
      <c r="A50" s="101">
        <v>6</v>
      </c>
      <c r="B50" s="32" t="s">
        <v>104</v>
      </c>
      <c r="C50" s="30" t="s">
        <v>103</v>
      </c>
      <c r="D50" s="30" t="s">
        <v>11</v>
      </c>
      <c r="E50" s="31">
        <v>2</v>
      </c>
      <c r="F50" s="31" t="s">
        <v>200</v>
      </c>
      <c r="G50" s="37">
        <v>2</v>
      </c>
      <c r="H50" s="87"/>
      <c r="I50" s="221" t="str">
        <f t="shared" si="12"/>
        <v>0</v>
      </c>
      <c r="J50" s="103">
        <f t="shared" si="13"/>
        <v>0</v>
      </c>
      <c r="K50" s="215"/>
      <c r="L50" s="221" t="str">
        <f t="shared" si="14"/>
        <v>0</v>
      </c>
      <c r="M50" s="103">
        <f t="shared" si="15"/>
        <v>0</v>
      </c>
      <c r="N50" s="216"/>
      <c r="O50" s="221" t="str">
        <f t="shared" si="16"/>
        <v>0</v>
      </c>
      <c r="P50" s="103">
        <f t="shared" si="17"/>
        <v>0</v>
      </c>
    </row>
    <row r="51" spans="1:16" s="2" customFormat="1" x14ac:dyDescent="0.2">
      <c r="A51" s="101">
        <v>7</v>
      </c>
      <c r="B51" s="32" t="s">
        <v>115</v>
      </c>
      <c r="C51" s="30" t="s">
        <v>114</v>
      </c>
      <c r="D51" s="30" t="s">
        <v>11</v>
      </c>
      <c r="E51" s="31">
        <v>2</v>
      </c>
      <c r="F51" s="31" t="s">
        <v>199</v>
      </c>
      <c r="G51" s="37">
        <v>2</v>
      </c>
      <c r="H51" s="87"/>
      <c r="I51" s="221" t="str">
        <f t="shared" si="12"/>
        <v>0</v>
      </c>
      <c r="J51" s="103">
        <f t="shared" si="13"/>
        <v>0</v>
      </c>
      <c r="K51" s="215"/>
      <c r="L51" s="221" t="str">
        <f t="shared" si="14"/>
        <v>0</v>
      </c>
      <c r="M51" s="103">
        <f t="shared" si="15"/>
        <v>0</v>
      </c>
      <c r="N51" s="216"/>
      <c r="O51" s="221" t="str">
        <f t="shared" si="16"/>
        <v>0</v>
      </c>
      <c r="P51" s="103">
        <f t="shared" si="17"/>
        <v>0</v>
      </c>
    </row>
    <row r="52" spans="1:16" s="2" customFormat="1" x14ac:dyDescent="0.2">
      <c r="A52" s="101">
        <v>8</v>
      </c>
      <c r="B52" s="32" t="s">
        <v>98</v>
      </c>
      <c r="C52" s="30" t="s">
        <v>97</v>
      </c>
      <c r="D52" s="30" t="s">
        <v>11</v>
      </c>
      <c r="E52" s="31">
        <v>2</v>
      </c>
      <c r="F52" s="31" t="s">
        <v>198</v>
      </c>
      <c r="G52" s="37">
        <v>2</v>
      </c>
      <c r="H52" s="87"/>
      <c r="I52" s="221" t="str">
        <f t="shared" si="12"/>
        <v>0</v>
      </c>
      <c r="J52" s="103">
        <f t="shared" si="13"/>
        <v>0</v>
      </c>
      <c r="K52" s="215"/>
      <c r="L52" s="221" t="str">
        <f t="shared" si="14"/>
        <v>0</v>
      </c>
      <c r="M52" s="103">
        <f t="shared" si="15"/>
        <v>0</v>
      </c>
      <c r="N52" s="216"/>
      <c r="O52" s="221" t="str">
        <f t="shared" si="16"/>
        <v>0</v>
      </c>
      <c r="P52" s="103">
        <f t="shared" si="17"/>
        <v>0</v>
      </c>
    </row>
    <row r="53" spans="1:16" ht="12.75" customHeight="1" x14ac:dyDescent="0.2">
      <c r="A53" s="101">
        <v>9</v>
      </c>
      <c r="B53" s="32" t="s">
        <v>74</v>
      </c>
      <c r="C53" s="30" t="s">
        <v>73</v>
      </c>
      <c r="D53" s="30" t="s">
        <v>11</v>
      </c>
      <c r="E53" s="31">
        <v>3</v>
      </c>
      <c r="F53" s="138"/>
      <c r="G53" s="37">
        <v>3</v>
      </c>
      <c r="H53" s="87"/>
      <c r="I53" s="221" t="str">
        <f t="shared" si="12"/>
        <v>0</v>
      </c>
      <c r="J53" s="103">
        <f t="shared" si="13"/>
        <v>0</v>
      </c>
      <c r="K53" s="215"/>
      <c r="L53" s="221" t="str">
        <f t="shared" si="14"/>
        <v>0</v>
      </c>
      <c r="M53" s="103">
        <f t="shared" si="15"/>
        <v>0</v>
      </c>
      <c r="N53" s="216"/>
      <c r="O53" s="221" t="str">
        <f t="shared" si="16"/>
        <v>0</v>
      </c>
      <c r="P53" s="103">
        <f t="shared" si="17"/>
        <v>0</v>
      </c>
    </row>
    <row r="54" spans="1:16" s="2" customFormat="1" x14ac:dyDescent="0.2">
      <c r="A54" s="101">
        <v>10</v>
      </c>
      <c r="B54" s="32" t="s">
        <v>93</v>
      </c>
      <c r="C54" s="30" t="s">
        <v>90</v>
      </c>
      <c r="D54" s="30" t="s">
        <v>11</v>
      </c>
      <c r="E54" s="31">
        <v>3</v>
      </c>
      <c r="F54" s="31" t="s">
        <v>46</v>
      </c>
      <c r="G54" s="37">
        <v>3</v>
      </c>
      <c r="H54" s="87"/>
      <c r="I54" s="221" t="str">
        <f t="shared" si="12"/>
        <v>0</v>
      </c>
      <c r="J54" s="103">
        <f t="shared" si="13"/>
        <v>0</v>
      </c>
      <c r="K54" s="215"/>
      <c r="L54" s="221" t="str">
        <f t="shared" si="14"/>
        <v>0</v>
      </c>
      <c r="M54" s="103">
        <f t="shared" si="15"/>
        <v>0</v>
      </c>
      <c r="N54" s="216"/>
      <c r="O54" s="221" t="str">
        <f t="shared" si="16"/>
        <v>0</v>
      </c>
      <c r="P54" s="103">
        <f t="shared" si="17"/>
        <v>0</v>
      </c>
    </row>
    <row r="55" spans="1:16" s="2" customFormat="1" x14ac:dyDescent="0.2">
      <c r="A55" s="101">
        <v>11</v>
      </c>
      <c r="B55" s="32"/>
      <c r="C55" s="30"/>
      <c r="D55" s="30"/>
      <c r="E55" s="31"/>
      <c r="F55" s="31"/>
      <c r="G55" s="37"/>
      <c r="H55" s="87"/>
      <c r="I55" s="239" t="str">
        <f t="shared" ref="I55" si="18">IF(H55="A","4",IF(H55="A-","3.5",IF(H55="B+","3.25",IF(H55="B","3",IF(H55="B-","2.75",IF(H55="C+","2.25",IF(H55="C","2",IF(H55="D","1.75",IF(H55="E","0",IF(H55="0","0",IF(H55="","0")))))))))))</f>
        <v>0</v>
      </c>
      <c r="J55" s="103">
        <f t="shared" ref="J55" si="19">SUM(I55*G55)</f>
        <v>0</v>
      </c>
      <c r="K55" s="215"/>
      <c r="L55" s="239" t="str">
        <f t="shared" ref="L55" si="20">IF(K55="A","4",IF(K55="A-","3.5",IF(K55="B+","3.25",IF(K55="B","3",IF(K55="B-","2.75",IF(K55="C+","2.25",IF(K55="C","2",IF(K55="D","1.75",IF(K55="E","0",IF(K55="0","0",IF(K55="","0")))))))))))</f>
        <v>0</v>
      </c>
      <c r="M55" s="103">
        <f t="shared" ref="M55" si="21">SUM(L55*G55)</f>
        <v>0</v>
      </c>
      <c r="N55" s="216"/>
      <c r="O55" s="239" t="str">
        <f t="shared" ref="O55" si="22">IF(N55="A","4",IF(N55="A-","3.5",IF(N55="B+","3.25",IF(N55="B","3",IF(N55="B-","2.75",IF(N55="C+","2.25",IF(N55="C","2",IF(N55="D","1.75",IF(N55="E","0",IF(N55="0","0",IF(N55="","0")))))))))))</f>
        <v>0</v>
      </c>
      <c r="P55" s="103">
        <f t="shared" ref="P55" si="23">SUM(O55*G55)</f>
        <v>0</v>
      </c>
    </row>
    <row r="56" spans="1:16" s="2" customFormat="1" x14ac:dyDescent="0.2">
      <c r="A56" s="101">
        <v>12</v>
      </c>
      <c r="B56" s="32"/>
      <c r="C56" s="30"/>
      <c r="D56" s="30"/>
      <c r="E56" s="31"/>
      <c r="F56" s="31"/>
      <c r="G56" s="37"/>
      <c r="H56" s="87"/>
      <c r="I56" s="221" t="str">
        <f t="shared" si="12"/>
        <v>0</v>
      </c>
      <c r="J56" s="103">
        <f t="shared" si="13"/>
        <v>0</v>
      </c>
      <c r="K56" s="215"/>
      <c r="L56" s="221" t="str">
        <f t="shared" si="14"/>
        <v>0</v>
      </c>
      <c r="M56" s="103">
        <f t="shared" si="15"/>
        <v>0</v>
      </c>
      <c r="N56" s="216"/>
      <c r="O56" s="221" t="str">
        <f t="shared" si="16"/>
        <v>0</v>
      </c>
      <c r="P56" s="103">
        <f t="shared" si="17"/>
        <v>0</v>
      </c>
    </row>
    <row r="57" spans="1:16" s="2" customFormat="1" ht="15" x14ac:dyDescent="0.2">
      <c r="A57" s="4"/>
      <c r="B57" s="3"/>
      <c r="C57" s="4"/>
      <c r="F57" s="72"/>
      <c r="G57" s="4"/>
      <c r="H57" s="41"/>
      <c r="I57" s="92"/>
      <c r="J57" s="21"/>
      <c r="K57" s="19"/>
      <c r="L57" s="92"/>
      <c r="M57" s="21"/>
      <c r="N57" s="19"/>
      <c r="O57" s="92"/>
      <c r="P57" s="21"/>
    </row>
    <row r="58" spans="1:16" s="2" customFormat="1" ht="15" x14ac:dyDescent="0.2">
      <c r="A58" s="4"/>
      <c r="B58" s="3" t="s">
        <v>204</v>
      </c>
      <c r="C58" s="4"/>
      <c r="E58" s="2">
        <f>SUM(G45:G56)</f>
        <v>22</v>
      </c>
      <c r="F58" s="72"/>
      <c r="G58" s="4"/>
      <c r="H58" s="42"/>
      <c r="I58" s="8"/>
      <c r="J58" s="22"/>
      <c r="K58" s="20"/>
      <c r="L58" s="8"/>
      <c r="M58" s="22"/>
      <c r="N58" s="20"/>
      <c r="O58" s="8"/>
      <c r="P58" s="22"/>
    </row>
    <row r="59" spans="1:16" s="2" customFormat="1" ht="15" x14ac:dyDescent="0.2">
      <c r="A59" s="1"/>
      <c r="B59" s="190" t="s">
        <v>294</v>
      </c>
      <c r="C59" s="26">
        <f>SUM(I59/E58)</f>
        <v>0</v>
      </c>
      <c r="F59" s="72"/>
      <c r="H59" s="42"/>
      <c r="I59" s="192">
        <f>SUM(J45:J56)</f>
        <v>0</v>
      </c>
      <c r="J59" s="22"/>
      <c r="K59" s="20"/>
      <c r="M59" s="22"/>
      <c r="N59" s="20"/>
      <c r="P59" s="22"/>
    </row>
    <row r="60" spans="1:16" s="2" customFormat="1" x14ac:dyDescent="0.2">
      <c r="A60" s="4"/>
      <c r="B60" s="194" t="s">
        <v>300</v>
      </c>
      <c r="C60" s="26">
        <f>SUM(L60/E58)</f>
        <v>0</v>
      </c>
      <c r="G60" s="1"/>
      <c r="H60" s="42"/>
      <c r="I60" s="8"/>
      <c r="J60" s="22"/>
      <c r="K60" s="20"/>
      <c r="L60" s="193">
        <f>SUM(M45:M56)</f>
        <v>0</v>
      </c>
      <c r="M60" s="22"/>
      <c r="N60" s="20"/>
      <c r="O60" s="8"/>
      <c r="P60" s="22"/>
    </row>
    <row r="61" spans="1:16" s="2" customFormat="1" x14ac:dyDescent="0.2">
      <c r="A61" s="4"/>
      <c r="B61" s="191" t="s">
        <v>299</v>
      </c>
      <c r="C61" s="26">
        <f>SUM(O61/E58)</f>
        <v>0</v>
      </c>
      <c r="G61" s="1"/>
      <c r="H61" s="42"/>
      <c r="I61" s="8"/>
      <c r="J61" s="22"/>
      <c r="K61" s="20"/>
      <c r="M61" s="22"/>
      <c r="N61" s="20"/>
      <c r="O61" s="195">
        <f>SUM(P45:P56)</f>
        <v>0</v>
      </c>
      <c r="P61" s="22"/>
    </row>
    <row r="62" spans="1:16" s="2" customFormat="1" ht="15" x14ac:dyDescent="0.2">
      <c r="A62" s="1"/>
      <c r="B62" s="3"/>
      <c r="C62" s="26"/>
      <c r="F62" s="72"/>
      <c r="H62" s="273"/>
      <c r="I62" s="18"/>
      <c r="J62" s="274"/>
      <c r="K62" s="275"/>
      <c r="L62" s="18"/>
      <c r="M62" s="274"/>
      <c r="N62" s="275"/>
      <c r="O62" s="18"/>
      <c r="P62" s="274"/>
    </row>
    <row r="63" spans="1:16" x14ac:dyDescent="0.2">
      <c r="A63" s="345" t="s">
        <v>374</v>
      </c>
      <c r="B63" s="345"/>
      <c r="C63" s="345"/>
      <c r="D63" s="345"/>
      <c r="E63" s="345"/>
      <c r="F63" s="345"/>
      <c r="G63" s="346"/>
      <c r="H63" s="349" t="s">
        <v>255</v>
      </c>
      <c r="I63" s="349"/>
      <c r="J63" s="349"/>
      <c r="K63" s="350" t="s">
        <v>275</v>
      </c>
      <c r="L63" s="350"/>
      <c r="M63" s="350"/>
      <c r="N63" s="351" t="s">
        <v>276</v>
      </c>
      <c r="O63" s="351"/>
      <c r="P63" s="351"/>
    </row>
    <row r="64" spans="1:16" s="2" customFormat="1" x14ac:dyDescent="0.25">
      <c r="A64" s="347"/>
      <c r="B64" s="347"/>
      <c r="C64" s="347"/>
      <c r="D64" s="347"/>
      <c r="E64" s="347"/>
      <c r="F64" s="347"/>
      <c r="G64" s="348"/>
      <c r="H64" s="349"/>
      <c r="I64" s="349"/>
      <c r="J64" s="349"/>
      <c r="K64" s="350"/>
      <c r="L64" s="350"/>
      <c r="M64" s="350"/>
      <c r="N64" s="351"/>
      <c r="O64" s="351"/>
      <c r="P64" s="351"/>
    </row>
    <row r="65" spans="1:16" ht="28.5" customHeight="1" x14ac:dyDescent="0.2">
      <c r="A65" s="220" t="s">
        <v>175</v>
      </c>
      <c r="B65" s="220" t="s">
        <v>206</v>
      </c>
      <c r="C65" s="220" t="s">
        <v>173</v>
      </c>
      <c r="D65" s="220" t="s">
        <v>172</v>
      </c>
      <c r="E65" s="220" t="s">
        <v>205</v>
      </c>
      <c r="F65" s="220" t="s">
        <v>170</v>
      </c>
      <c r="G65" s="36" t="s">
        <v>218</v>
      </c>
      <c r="H65" s="40" t="s">
        <v>209</v>
      </c>
      <c r="I65" s="221" t="s">
        <v>217</v>
      </c>
      <c r="J65" s="91" t="s">
        <v>273</v>
      </c>
      <c r="K65" s="223" t="s">
        <v>209</v>
      </c>
      <c r="L65" s="221" t="s">
        <v>217</v>
      </c>
      <c r="M65" s="91" t="s">
        <v>273</v>
      </c>
      <c r="N65" s="223" t="s">
        <v>209</v>
      </c>
      <c r="O65" s="221" t="s">
        <v>217</v>
      </c>
      <c r="P65" s="91" t="s">
        <v>273</v>
      </c>
    </row>
    <row r="66" spans="1:16" s="2" customFormat="1" ht="15" x14ac:dyDescent="0.2">
      <c r="A66" s="101">
        <v>1</v>
      </c>
      <c r="B66" s="32" t="s">
        <v>109</v>
      </c>
      <c r="C66" s="30" t="s">
        <v>80</v>
      </c>
      <c r="D66" s="30" t="s">
        <v>11</v>
      </c>
      <c r="E66" s="31">
        <v>2</v>
      </c>
      <c r="F66" s="224"/>
      <c r="G66" s="37">
        <v>2</v>
      </c>
      <c r="H66" s="87"/>
      <c r="I66" s="221" t="str">
        <f t="shared" ref="I66:I77" si="24">IF(H66="A","4",IF(H66="A-","3.5",IF(H66="B+","3.25",IF(H66="B","3",IF(H66="B-","2.75",IF(H66="C+","2.25",IF(H66="C","2",IF(H66="D","1.75",IF(H66="E","0",IF(H66="0","0",IF(H66="","0")))))))))))</f>
        <v>0</v>
      </c>
      <c r="J66" s="103">
        <f t="shared" ref="J66:J72" si="25">SUM(I66*G66)</f>
        <v>0</v>
      </c>
      <c r="K66" s="215"/>
      <c r="L66" s="221" t="str">
        <f t="shared" ref="L66:L77" si="26">IF(K66="A","4",IF(K66="A-","3.5",IF(K66="B+","3.25",IF(K66="B","3",IF(K66="B-","2.75",IF(K66="C+","2.25",IF(K66="C","2",IF(K66="D","1.75",IF(K66="E","0",IF(K66="0","0",IF(K66="","0")))))))))))</f>
        <v>0</v>
      </c>
      <c r="M66" s="103">
        <f>SUM(L66*G66)</f>
        <v>0</v>
      </c>
      <c r="N66" s="216"/>
      <c r="O66" s="221" t="str">
        <f t="shared" ref="O66:O77" si="27">IF(N66="A","4",IF(N66="A-","3.5",IF(N66="B+","3.25",IF(N66="B","3",IF(N66="B-","2.75",IF(N66="C+","2.25",IF(N66="C","2",IF(N66="D","1.75",IF(N66="E","0",IF(N66="0","0",IF(N66="","0")))))))))))</f>
        <v>0</v>
      </c>
      <c r="P66" s="103">
        <f>SUM(O66*G66)</f>
        <v>0</v>
      </c>
    </row>
    <row r="67" spans="1:16" s="2" customFormat="1" x14ac:dyDescent="0.2">
      <c r="A67" s="101">
        <v>2</v>
      </c>
      <c r="B67" s="32" t="s">
        <v>92</v>
      </c>
      <c r="C67" s="30" t="s">
        <v>91</v>
      </c>
      <c r="D67" s="30" t="s">
        <v>11</v>
      </c>
      <c r="E67" s="31">
        <v>3</v>
      </c>
      <c r="F67" s="31" t="s">
        <v>197</v>
      </c>
      <c r="G67" s="37">
        <v>3</v>
      </c>
      <c r="H67" s="87"/>
      <c r="I67" s="221" t="str">
        <f t="shared" si="24"/>
        <v>0</v>
      </c>
      <c r="J67" s="103">
        <f t="shared" si="25"/>
        <v>0</v>
      </c>
      <c r="K67" s="215"/>
      <c r="L67" s="221" t="str">
        <f t="shared" si="26"/>
        <v>0</v>
      </c>
      <c r="M67" s="103">
        <f t="shared" ref="M67:M72" si="28">SUM(L67*G67)</f>
        <v>0</v>
      </c>
      <c r="N67" s="216"/>
      <c r="O67" s="221" t="str">
        <f t="shared" si="27"/>
        <v>0</v>
      </c>
      <c r="P67" s="103">
        <f t="shared" ref="P67:P72" si="29">SUM(O67*G67)</f>
        <v>0</v>
      </c>
    </row>
    <row r="68" spans="1:16" s="2" customFormat="1" x14ac:dyDescent="0.2">
      <c r="A68" s="101">
        <v>3</v>
      </c>
      <c r="B68" s="32" t="s">
        <v>70</v>
      </c>
      <c r="C68" s="30" t="s">
        <v>69</v>
      </c>
      <c r="D68" s="30" t="s">
        <v>11</v>
      </c>
      <c r="E68" s="31">
        <v>3</v>
      </c>
      <c r="F68" s="31" t="s">
        <v>196</v>
      </c>
      <c r="G68" s="37">
        <v>3</v>
      </c>
      <c r="H68" s="87"/>
      <c r="I68" s="221" t="str">
        <f t="shared" si="24"/>
        <v>0</v>
      </c>
      <c r="J68" s="103">
        <f t="shared" si="25"/>
        <v>0</v>
      </c>
      <c r="K68" s="215"/>
      <c r="L68" s="221" t="str">
        <f t="shared" si="26"/>
        <v>0</v>
      </c>
      <c r="M68" s="103">
        <f t="shared" si="28"/>
        <v>0</v>
      </c>
      <c r="N68" s="216"/>
      <c r="O68" s="221" t="str">
        <f t="shared" si="27"/>
        <v>0</v>
      </c>
      <c r="P68" s="103">
        <f t="shared" si="29"/>
        <v>0</v>
      </c>
    </row>
    <row r="69" spans="1:16" s="2" customFormat="1" x14ac:dyDescent="0.2">
      <c r="A69" s="101">
        <v>4</v>
      </c>
      <c r="B69" s="32" t="s">
        <v>195</v>
      </c>
      <c r="C69" s="30" t="s">
        <v>21</v>
      </c>
      <c r="D69" s="30" t="s">
        <v>11</v>
      </c>
      <c r="E69" s="31">
        <v>4</v>
      </c>
      <c r="F69" s="31" t="s">
        <v>194</v>
      </c>
      <c r="G69" s="37">
        <v>4</v>
      </c>
      <c r="H69" s="87"/>
      <c r="I69" s="221" t="str">
        <f t="shared" si="24"/>
        <v>0</v>
      </c>
      <c r="J69" s="103">
        <f t="shared" si="25"/>
        <v>0</v>
      </c>
      <c r="K69" s="215"/>
      <c r="L69" s="221" t="str">
        <f t="shared" si="26"/>
        <v>0</v>
      </c>
      <c r="M69" s="103">
        <f t="shared" si="28"/>
        <v>0</v>
      </c>
      <c r="N69" s="216"/>
      <c r="O69" s="221" t="str">
        <f t="shared" si="27"/>
        <v>0</v>
      </c>
      <c r="P69" s="103">
        <f t="shared" si="29"/>
        <v>0</v>
      </c>
    </row>
    <row r="70" spans="1:16" s="2" customFormat="1" x14ac:dyDescent="0.2">
      <c r="A70" s="101">
        <v>5</v>
      </c>
      <c r="B70" s="32" t="s">
        <v>79</v>
      </c>
      <c r="C70" s="30" t="s">
        <v>78</v>
      </c>
      <c r="D70" s="30" t="s">
        <v>11</v>
      </c>
      <c r="E70" s="31">
        <v>2</v>
      </c>
      <c r="F70" s="31" t="s">
        <v>194</v>
      </c>
      <c r="G70" s="37">
        <v>2</v>
      </c>
      <c r="H70" s="87"/>
      <c r="I70" s="221" t="str">
        <f t="shared" si="24"/>
        <v>0</v>
      </c>
      <c r="J70" s="103">
        <f t="shared" si="25"/>
        <v>0</v>
      </c>
      <c r="K70" s="215"/>
      <c r="L70" s="221" t="str">
        <f t="shared" si="26"/>
        <v>0</v>
      </c>
      <c r="M70" s="103">
        <f t="shared" si="28"/>
        <v>0</v>
      </c>
      <c r="N70" s="216"/>
      <c r="O70" s="221" t="str">
        <f t="shared" si="27"/>
        <v>0</v>
      </c>
      <c r="P70" s="103">
        <f t="shared" si="29"/>
        <v>0</v>
      </c>
    </row>
    <row r="71" spans="1:16" s="2" customFormat="1" x14ac:dyDescent="0.2">
      <c r="A71" s="101">
        <v>6</v>
      </c>
      <c r="B71" s="32" t="s">
        <v>68</v>
      </c>
      <c r="C71" s="30" t="s">
        <v>67</v>
      </c>
      <c r="D71" s="30" t="s">
        <v>11</v>
      </c>
      <c r="E71" s="31">
        <v>2</v>
      </c>
      <c r="F71" s="31" t="s">
        <v>46</v>
      </c>
      <c r="G71" s="37">
        <v>2</v>
      </c>
      <c r="H71" s="87"/>
      <c r="I71" s="221" t="str">
        <f t="shared" si="24"/>
        <v>0</v>
      </c>
      <c r="J71" s="103">
        <f t="shared" si="25"/>
        <v>0</v>
      </c>
      <c r="K71" s="215"/>
      <c r="L71" s="221" t="str">
        <f t="shared" si="26"/>
        <v>0</v>
      </c>
      <c r="M71" s="103">
        <f t="shared" si="28"/>
        <v>0</v>
      </c>
      <c r="N71" s="216"/>
      <c r="O71" s="221" t="str">
        <f t="shared" si="27"/>
        <v>0</v>
      </c>
      <c r="P71" s="103">
        <f t="shared" si="29"/>
        <v>0</v>
      </c>
    </row>
    <row r="72" spans="1:16" s="2" customFormat="1" x14ac:dyDescent="0.2">
      <c r="A72" s="101">
        <v>7</v>
      </c>
      <c r="B72" s="32" t="s">
        <v>274</v>
      </c>
      <c r="C72" s="30" t="s">
        <v>60</v>
      </c>
      <c r="D72" s="30" t="s">
        <v>11</v>
      </c>
      <c r="E72" s="31">
        <v>2</v>
      </c>
      <c r="F72" s="31" t="s">
        <v>194</v>
      </c>
      <c r="G72" s="37">
        <v>2</v>
      </c>
      <c r="H72" s="87"/>
      <c r="I72" s="221" t="str">
        <f t="shared" si="24"/>
        <v>0</v>
      </c>
      <c r="J72" s="103">
        <f t="shared" si="25"/>
        <v>0</v>
      </c>
      <c r="K72" s="215"/>
      <c r="L72" s="221" t="str">
        <f t="shared" si="26"/>
        <v>0</v>
      </c>
      <c r="M72" s="103">
        <f t="shared" si="28"/>
        <v>0</v>
      </c>
      <c r="N72" s="216"/>
      <c r="O72" s="221" t="str">
        <f t="shared" si="27"/>
        <v>0</v>
      </c>
      <c r="P72" s="103">
        <f t="shared" si="29"/>
        <v>0</v>
      </c>
    </row>
    <row r="73" spans="1:16" x14ac:dyDescent="0.2">
      <c r="A73" s="101">
        <v>8</v>
      </c>
      <c r="B73" s="35" t="s">
        <v>59</v>
      </c>
      <c r="C73" s="30" t="s">
        <v>58</v>
      </c>
      <c r="D73" s="221" t="s">
        <v>11</v>
      </c>
      <c r="E73" s="221">
        <v>2</v>
      </c>
      <c r="F73" s="221"/>
      <c r="G73" s="222">
        <v>2</v>
      </c>
      <c r="H73" s="87"/>
      <c r="I73" s="221" t="str">
        <f t="shared" si="24"/>
        <v>0</v>
      </c>
      <c r="J73" s="103">
        <f>SUM(I73*G73)</f>
        <v>0</v>
      </c>
      <c r="K73" s="215"/>
      <c r="L73" s="221" t="str">
        <f t="shared" si="26"/>
        <v>0</v>
      </c>
      <c r="M73" s="103">
        <f>SUM(L73*G73)</f>
        <v>0</v>
      </c>
      <c r="N73" s="216"/>
      <c r="O73" s="221" t="str">
        <f t="shared" si="27"/>
        <v>0</v>
      </c>
      <c r="P73" s="103">
        <f>SUM(O73*G73)</f>
        <v>0</v>
      </c>
    </row>
    <row r="74" spans="1:16" s="2" customFormat="1" x14ac:dyDescent="0.2">
      <c r="A74" s="101">
        <v>9</v>
      </c>
      <c r="B74" s="34"/>
      <c r="C74" s="73"/>
      <c r="D74" s="126"/>
      <c r="E74" s="74"/>
      <c r="F74" s="126"/>
      <c r="G74" s="111"/>
      <c r="H74" s="87"/>
      <c r="I74" s="126" t="str">
        <f>IF(H74="A","4",IF(H74="A-","3.5",IF(H74="B+","3.25",IF(H74="B","3",IF(H74="B-","2.75",IF(H74="C+","2.25",IF(H74="C","2",IF(H74="D","1.75",IF(H74="E","0",IF(H74="0","0",IF(H74="","0")))))))))))</f>
        <v>0</v>
      </c>
      <c r="J74" s="127">
        <f>SUM(I74*G74)</f>
        <v>0</v>
      </c>
      <c r="K74" s="215"/>
      <c r="L74" s="126" t="str">
        <f>IF(K74="A","4",IF(K74="A-","3.5",IF(K74="B+","3.25",IF(K74="B","3",IF(K74="B-","2.75",IF(K74="C+","2.25",IF(K74="C","2",IF(K74="D","1.75",IF(K74="E","0",IF(K74="0","0",IF(K74="","0")))))))))))</f>
        <v>0</v>
      </c>
      <c r="M74" s="127">
        <f t="shared" ref="M74:M77" si="30">SUM(L74*G74)</f>
        <v>0</v>
      </c>
      <c r="N74" s="216"/>
      <c r="O74" s="126" t="str">
        <f>IF(N74="A","4",IF(N74="A-","3.5",IF(N74="B+","3.25",IF(N74="B","3",IF(N74="B-","2.75",IF(N74="C+","2.25",IF(N74="C","2",IF(N74="D","1.75",IF(N74="E","0",IF(N74="0","0",IF(N74="","0")))))))))))</f>
        <v>0</v>
      </c>
      <c r="P74" s="127">
        <f>SUM(O74*G74)</f>
        <v>0</v>
      </c>
    </row>
    <row r="75" spans="1:16" s="2" customFormat="1" x14ac:dyDescent="0.2">
      <c r="A75" s="101">
        <v>10</v>
      </c>
      <c r="B75" s="32"/>
      <c r="C75" s="30"/>
      <c r="D75" s="30"/>
      <c r="E75" s="31"/>
      <c r="F75" s="31"/>
      <c r="G75" s="37"/>
      <c r="H75" s="87"/>
      <c r="I75" s="221" t="str">
        <f t="shared" si="24"/>
        <v>0</v>
      </c>
      <c r="J75" s="103">
        <f t="shared" ref="J75:J77" si="31">SUM(I75*G75)</f>
        <v>0</v>
      </c>
      <c r="K75" s="215"/>
      <c r="L75" s="221" t="str">
        <f t="shared" si="26"/>
        <v>0</v>
      </c>
      <c r="M75" s="103">
        <f t="shared" si="30"/>
        <v>0</v>
      </c>
      <c r="N75" s="216"/>
      <c r="O75" s="221" t="str">
        <f t="shared" si="27"/>
        <v>0</v>
      </c>
      <c r="P75" s="103">
        <f t="shared" ref="P75:P77" si="32">SUM(O75*G75)</f>
        <v>0</v>
      </c>
    </row>
    <row r="76" spans="1:16" s="2" customFormat="1" x14ac:dyDescent="0.2">
      <c r="A76" s="101">
        <v>11</v>
      </c>
      <c r="B76" s="32"/>
      <c r="C76" s="30"/>
      <c r="D76" s="30"/>
      <c r="E76" s="31"/>
      <c r="F76" s="31"/>
      <c r="G76" s="37"/>
      <c r="H76" s="87"/>
      <c r="I76" s="239" t="str">
        <f t="shared" ref="I76" si="33">IF(H76="A","4",IF(H76="A-","3.5",IF(H76="B+","3.25",IF(H76="B","3",IF(H76="B-","2.75",IF(H76="C+","2.25",IF(H76="C","2",IF(H76="D","1.75",IF(H76="E","0",IF(H76="0","0",IF(H76="","0")))))))))))</f>
        <v>0</v>
      </c>
      <c r="J76" s="103">
        <f t="shared" ref="J76" si="34">SUM(I76*G76)</f>
        <v>0</v>
      </c>
      <c r="K76" s="215"/>
      <c r="L76" s="239" t="str">
        <f t="shared" ref="L76" si="35">IF(K76="A","4",IF(K76="A-","3.5",IF(K76="B+","3.25",IF(K76="B","3",IF(K76="B-","2.75",IF(K76="C+","2.25",IF(K76="C","2",IF(K76="D","1.75",IF(K76="E","0",IF(K76="0","0",IF(K76="","0")))))))))))</f>
        <v>0</v>
      </c>
      <c r="M76" s="103">
        <f t="shared" ref="M76" si="36">SUM(L76*G76)</f>
        <v>0</v>
      </c>
      <c r="N76" s="216"/>
      <c r="O76" s="239" t="str">
        <f t="shared" ref="O76" si="37">IF(N76="A","4",IF(N76="A-","3.5",IF(N76="B+","3.25",IF(N76="B","3",IF(N76="B-","2.75",IF(N76="C+","2.25",IF(N76="C","2",IF(N76="D","1.75",IF(N76="E","0",IF(N76="0","0",IF(N76="","0")))))))))))</f>
        <v>0</v>
      </c>
      <c r="P76" s="103">
        <f t="shared" ref="P76" si="38">SUM(O76*G76)</f>
        <v>0</v>
      </c>
    </row>
    <row r="77" spans="1:16" s="2" customFormat="1" x14ac:dyDescent="0.2">
      <c r="A77" s="101">
        <v>12</v>
      </c>
      <c r="B77" s="32"/>
      <c r="C77" s="30"/>
      <c r="D77" s="30"/>
      <c r="E77" s="31"/>
      <c r="F77" s="31"/>
      <c r="G77" s="37"/>
      <c r="H77" s="87"/>
      <c r="I77" s="221" t="str">
        <f t="shared" si="24"/>
        <v>0</v>
      </c>
      <c r="J77" s="103">
        <f t="shared" si="31"/>
        <v>0</v>
      </c>
      <c r="K77" s="215"/>
      <c r="L77" s="221" t="str">
        <f t="shared" si="26"/>
        <v>0</v>
      </c>
      <c r="M77" s="103">
        <f t="shared" si="30"/>
        <v>0</v>
      </c>
      <c r="N77" s="216"/>
      <c r="O77" s="221" t="str">
        <f t="shared" si="27"/>
        <v>0</v>
      </c>
      <c r="P77" s="103">
        <f t="shared" si="32"/>
        <v>0</v>
      </c>
    </row>
    <row r="78" spans="1:16" s="2" customFormat="1" x14ac:dyDescent="0.2">
      <c r="A78" s="115"/>
      <c r="B78" s="68"/>
      <c r="C78" s="116"/>
      <c r="D78" s="117"/>
      <c r="E78" s="117"/>
      <c r="F78" s="117"/>
      <c r="G78" s="117"/>
      <c r="H78" s="118"/>
      <c r="I78" s="119"/>
      <c r="J78" s="120"/>
      <c r="K78" s="121"/>
      <c r="L78" s="119"/>
      <c r="M78" s="120"/>
      <c r="N78" s="121"/>
      <c r="O78" s="119"/>
      <c r="P78" s="120"/>
    </row>
    <row r="79" spans="1:16" s="2" customFormat="1" x14ac:dyDescent="0.2">
      <c r="A79" s="115"/>
      <c r="B79" s="3" t="s">
        <v>204</v>
      </c>
      <c r="C79" s="116"/>
      <c r="D79" s="117"/>
      <c r="E79" s="117">
        <f>SUM(G66:G77)</f>
        <v>20</v>
      </c>
      <c r="F79" s="117"/>
      <c r="G79" s="117"/>
      <c r="H79" s="123"/>
      <c r="I79" s="9"/>
      <c r="J79" s="24"/>
      <c r="K79" s="124"/>
      <c r="L79" s="9"/>
      <c r="M79" s="24"/>
      <c r="N79" s="124"/>
      <c r="O79" s="9"/>
      <c r="P79" s="24"/>
    </row>
    <row r="80" spans="1:16" s="2" customFormat="1" x14ac:dyDescent="0.2">
      <c r="A80" s="116"/>
      <c r="B80" s="190" t="s">
        <v>295</v>
      </c>
      <c r="C80" s="122">
        <f>SUM(I80/E79)</f>
        <v>0</v>
      </c>
      <c r="D80" s="117"/>
      <c r="F80" s="117"/>
      <c r="G80" s="115"/>
      <c r="H80" s="123"/>
      <c r="I80" s="192">
        <f>SUM(J66:J77)</f>
        <v>0</v>
      </c>
      <c r="J80" s="24"/>
      <c r="K80" s="124"/>
      <c r="M80" s="24"/>
      <c r="N80" s="124"/>
      <c r="P80" s="24"/>
    </row>
    <row r="81" spans="1:16" s="2" customFormat="1" x14ac:dyDescent="0.2">
      <c r="A81" s="4"/>
      <c r="B81" s="194" t="s">
        <v>300</v>
      </c>
      <c r="C81" s="26">
        <f>SUM(L81/E79)</f>
        <v>0</v>
      </c>
      <c r="G81" s="1"/>
      <c r="H81" s="42"/>
      <c r="I81" s="8"/>
      <c r="J81" s="22"/>
      <c r="K81" s="20"/>
      <c r="L81" s="193">
        <f>SUM(M66:M77)</f>
        <v>0</v>
      </c>
      <c r="M81" s="22"/>
      <c r="N81" s="20"/>
      <c r="O81" s="8"/>
      <c r="P81" s="22"/>
    </row>
    <row r="82" spans="1:16" s="2" customFormat="1" x14ac:dyDescent="0.2">
      <c r="A82" s="4"/>
      <c r="B82" s="191" t="s">
        <v>299</v>
      </c>
      <c r="C82" s="26">
        <f>SUM(O82/E79)</f>
        <v>0</v>
      </c>
      <c r="G82" s="1"/>
      <c r="H82" s="42"/>
      <c r="I82" s="8"/>
      <c r="J82" s="22"/>
      <c r="K82" s="20"/>
      <c r="L82" s="8"/>
      <c r="M82" s="22"/>
      <c r="N82" s="20"/>
      <c r="O82" s="195">
        <f>SUM(P66:P77)</f>
        <v>0</v>
      </c>
      <c r="P82" s="22"/>
    </row>
    <row r="83" spans="1:16" s="2" customFormat="1" x14ac:dyDescent="0.2">
      <c r="A83" s="115"/>
      <c r="B83" s="68"/>
      <c r="C83" s="116"/>
      <c r="D83" s="117"/>
      <c r="E83" s="117"/>
      <c r="F83" s="117"/>
      <c r="G83" s="117"/>
      <c r="H83" s="278"/>
      <c r="I83" s="276"/>
      <c r="J83" s="277"/>
      <c r="K83" s="280"/>
      <c r="L83" s="276"/>
      <c r="M83" s="277"/>
      <c r="N83" s="280"/>
      <c r="O83" s="276"/>
      <c r="P83" s="277"/>
    </row>
    <row r="84" spans="1:16" x14ac:dyDescent="0.2">
      <c r="A84" s="345" t="s">
        <v>375</v>
      </c>
      <c r="B84" s="345"/>
      <c r="C84" s="345"/>
      <c r="D84" s="345"/>
      <c r="E84" s="345"/>
      <c r="F84" s="345"/>
      <c r="G84" s="346"/>
      <c r="H84" s="349" t="s">
        <v>255</v>
      </c>
      <c r="I84" s="349"/>
      <c r="J84" s="349"/>
      <c r="K84" s="350" t="s">
        <v>275</v>
      </c>
      <c r="L84" s="350"/>
      <c r="M84" s="350"/>
      <c r="N84" s="351" t="s">
        <v>276</v>
      </c>
      <c r="O84" s="351"/>
      <c r="P84" s="351"/>
    </row>
    <row r="85" spans="1:16" s="2" customFormat="1" x14ac:dyDescent="0.25">
      <c r="A85" s="347"/>
      <c r="B85" s="347"/>
      <c r="C85" s="347"/>
      <c r="D85" s="347"/>
      <c r="E85" s="347"/>
      <c r="F85" s="347"/>
      <c r="G85" s="348"/>
      <c r="H85" s="349"/>
      <c r="I85" s="349"/>
      <c r="J85" s="349"/>
      <c r="K85" s="350"/>
      <c r="L85" s="350"/>
      <c r="M85" s="350"/>
      <c r="N85" s="351"/>
      <c r="O85" s="351"/>
      <c r="P85" s="351"/>
    </row>
    <row r="86" spans="1:16" ht="26.25" customHeight="1" x14ac:dyDescent="0.2">
      <c r="A86" s="128" t="s">
        <v>175</v>
      </c>
      <c r="B86" s="128" t="s">
        <v>206</v>
      </c>
      <c r="C86" s="128" t="s">
        <v>173</v>
      </c>
      <c r="D86" s="128" t="s">
        <v>172</v>
      </c>
      <c r="E86" s="128" t="s">
        <v>205</v>
      </c>
      <c r="F86" s="128" t="s">
        <v>170</v>
      </c>
      <c r="G86" s="129" t="s">
        <v>218</v>
      </c>
      <c r="H86" s="112" t="s">
        <v>209</v>
      </c>
      <c r="I86" s="126" t="s">
        <v>217</v>
      </c>
      <c r="J86" s="130" t="s">
        <v>273</v>
      </c>
      <c r="K86" s="125" t="s">
        <v>209</v>
      </c>
      <c r="L86" s="126" t="s">
        <v>217</v>
      </c>
      <c r="M86" s="130" t="s">
        <v>273</v>
      </c>
      <c r="N86" s="125" t="s">
        <v>209</v>
      </c>
      <c r="O86" s="126" t="s">
        <v>217</v>
      </c>
      <c r="P86" s="130" t="s">
        <v>273</v>
      </c>
    </row>
    <row r="87" spans="1:16" s="2" customFormat="1" x14ac:dyDescent="0.2">
      <c r="A87" s="110">
        <v>1</v>
      </c>
      <c r="B87" s="34" t="s">
        <v>131</v>
      </c>
      <c r="C87" s="73" t="s">
        <v>192</v>
      </c>
      <c r="D87" s="73" t="s">
        <v>11</v>
      </c>
      <c r="E87" s="74">
        <v>2</v>
      </c>
      <c r="F87" s="75"/>
      <c r="G87" s="114">
        <v>2</v>
      </c>
      <c r="H87" s="87"/>
      <c r="I87" s="221" t="str">
        <f t="shared" ref="I87:I98" si="39">IF(H87="A","4",IF(H87="A-","3.5",IF(H87="B+","3.25",IF(H87="B","3",IF(H87="B-","2.75",IF(H87="C+","2.25",IF(H87="C","2",IF(H87="D","1.75",IF(H87="E","0",IF(H87="0","0",IF(H87="","0")))))))))))</f>
        <v>0</v>
      </c>
      <c r="J87" s="127">
        <f t="shared" ref="J87:J98" si="40">SUM(I87*G87)</f>
        <v>0</v>
      </c>
      <c r="K87" s="215"/>
      <c r="L87" s="221" t="str">
        <f t="shared" ref="L87:L98" si="41">IF(K87="A","4",IF(K87="A-","3.5",IF(K87="B+","3.25",IF(K87="B","3",IF(K87="B-","2.75",IF(K87="C+","2.25",IF(K87="C","2",IF(K87="D","1.75",IF(K87="E","0",IF(K87="0","0",IF(K87="","0")))))))))))</f>
        <v>0</v>
      </c>
      <c r="M87" s="127">
        <f>SUM(L87*G87)</f>
        <v>0</v>
      </c>
      <c r="N87" s="216"/>
      <c r="O87" s="221" t="str">
        <f t="shared" ref="O87:O98" si="42">IF(N87="A","4",IF(N87="A-","3.5",IF(N87="B+","3.25",IF(N87="B","3",IF(N87="B-","2.75",IF(N87="C+","2.25",IF(N87="C","2",IF(N87="D","1.75",IF(N87="E","0",IF(N87="0","0",IF(N87="","0")))))))))))</f>
        <v>0</v>
      </c>
      <c r="P87" s="127">
        <f>SUM(O87*G87)</f>
        <v>0</v>
      </c>
    </row>
    <row r="88" spans="1:16" s="2" customFormat="1" x14ac:dyDescent="0.2">
      <c r="A88" s="110">
        <v>2</v>
      </c>
      <c r="B88" s="34" t="s">
        <v>129</v>
      </c>
      <c r="C88" s="73" t="s">
        <v>191</v>
      </c>
      <c r="D88" s="73" t="s">
        <v>11</v>
      </c>
      <c r="E88" s="74">
        <v>2</v>
      </c>
      <c r="F88" s="74" t="s">
        <v>142</v>
      </c>
      <c r="G88" s="114">
        <v>2</v>
      </c>
      <c r="H88" s="87"/>
      <c r="I88" s="221" t="str">
        <f t="shared" si="39"/>
        <v>0</v>
      </c>
      <c r="J88" s="127">
        <f t="shared" si="40"/>
        <v>0</v>
      </c>
      <c r="K88" s="215"/>
      <c r="L88" s="221" t="str">
        <f t="shared" si="41"/>
        <v>0</v>
      </c>
      <c r="M88" s="127">
        <f t="shared" ref="M88:M94" si="43">SUM(L88*G88)</f>
        <v>0</v>
      </c>
      <c r="N88" s="216"/>
      <c r="O88" s="221" t="str">
        <f t="shared" si="42"/>
        <v>0</v>
      </c>
      <c r="P88" s="127">
        <f t="shared" ref="P88:P94" si="44">SUM(O88*G88)</f>
        <v>0</v>
      </c>
    </row>
    <row r="89" spans="1:16" s="2" customFormat="1" x14ac:dyDescent="0.2">
      <c r="A89" s="110">
        <v>3</v>
      </c>
      <c r="B89" s="34" t="s">
        <v>137</v>
      </c>
      <c r="C89" s="73" t="s">
        <v>136</v>
      </c>
      <c r="D89" s="73" t="s">
        <v>11</v>
      </c>
      <c r="E89" s="74">
        <v>2</v>
      </c>
      <c r="F89" s="75"/>
      <c r="G89" s="114">
        <v>2</v>
      </c>
      <c r="H89" s="87"/>
      <c r="I89" s="221" t="str">
        <f t="shared" si="39"/>
        <v>0</v>
      </c>
      <c r="J89" s="127">
        <f>SUM(I89*G89)</f>
        <v>0</v>
      </c>
      <c r="K89" s="215"/>
      <c r="L89" s="221" t="str">
        <f t="shared" si="41"/>
        <v>0</v>
      </c>
      <c r="M89" s="127">
        <f>SUM(L89*G89)</f>
        <v>0</v>
      </c>
      <c r="N89" s="216"/>
      <c r="O89" s="221" t="str">
        <f t="shared" si="42"/>
        <v>0</v>
      </c>
      <c r="P89" s="127">
        <f>SUM(O89*G89)</f>
        <v>0</v>
      </c>
    </row>
    <row r="90" spans="1:16" s="2" customFormat="1" x14ac:dyDescent="0.2">
      <c r="A90" s="110">
        <v>4</v>
      </c>
      <c r="B90" s="34" t="s">
        <v>89</v>
      </c>
      <c r="C90" s="73" t="s">
        <v>86</v>
      </c>
      <c r="D90" s="73" t="s">
        <v>11</v>
      </c>
      <c r="E90" s="74">
        <v>3</v>
      </c>
      <c r="F90" s="74" t="s">
        <v>190</v>
      </c>
      <c r="G90" s="114">
        <v>3</v>
      </c>
      <c r="H90" s="87"/>
      <c r="I90" s="221" t="str">
        <f t="shared" si="39"/>
        <v>0</v>
      </c>
      <c r="J90" s="127">
        <f t="shared" si="40"/>
        <v>0</v>
      </c>
      <c r="K90" s="215"/>
      <c r="L90" s="221" t="str">
        <f t="shared" si="41"/>
        <v>0</v>
      </c>
      <c r="M90" s="127">
        <f t="shared" si="43"/>
        <v>0</v>
      </c>
      <c r="N90" s="216"/>
      <c r="O90" s="221" t="str">
        <f t="shared" si="42"/>
        <v>0</v>
      </c>
      <c r="P90" s="127">
        <f t="shared" si="44"/>
        <v>0</v>
      </c>
    </row>
    <row r="91" spans="1:16" s="2" customFormat="1" ht="15" x14ac:dyDescent="0.25">
      <c r="A91" s="110">
        <v>5</v>
      </c>
      <c r="B91" s="131" t="s">
        <v>64</v>
      </c>
      <c r="C91" s="73" t="s">
        <v>63</v>
      </c>
      <c r="D91" s="73" t="s">
        <v>11</v>
      </c>
      <c r="E91" s="74">
        <v>2</v>
      </c>
      <c r="F91" s="139"/>
      <c r="G91" s="114">
        <v>2</v>
      </c>
      <c r="H91" s="87"/>
      <c r="I91" s="221" t="str">
        <f t="shared" si="39"/>
        <v>0</v>
      </c>
      <c r="J91" s="127">
        <f t="shared" si="40"/>
        <v>0</v>
      </c>
      <c r="K91" s="215"/>
      <c r="L91" s="221" t="str">
        <f t="shared" si="41"/>
        <v>0</v>
      </c>
      <c r="M91" s="127">
        <f t="shared" si="43"/>
        <v>0</v>
      </c>
      <c r="N91" s="216"/>
      <c r="O91" s="221" t="str">
        <f t="shared" si="42"/>
        <v>0</v>
      </c>
      <c r="P91" s="127">
        <f t="shared" si="44"/>
        <v>0</v>
      </c>
    </row>
    <row r="92" spans="1:16" s="2" customFormat="1" ht="15" x14ac:dyDescent="0.25">
      <c r="A92" s="110">
        <v>6</v>
      </c>
      <c r="B92" s="131" t="s">
        <v>62</v>
      </c>
      <c r="C92" s="73" t="s">
        <v>61</v>
      </c>
      <c r="D92" s="73" t="s">
        <v>11</v>
      </c>
      <c r="E92" s="74">
        <v>2</v>
      </c>
      <c r="F92" s="139"/>
      <c r="G92" s="114">
        <v>2</v>
      </c>
      <c r="H92" s="87"/>
      <c r="I92" s="221" t="str">
        <f t="shared" si="39"/>
        <v>0</v>
      </c>
      <c r="J92" s="127">
        <f t="shared" si="40"/>
        <v>0</v>
      </c>
      <c r="K92" s="215"/>
      <c r="L92" s="221" t="str">
        <f t="shared" si="41"/>
        <v>0</v>
      </c>
      <c r="M92" s="127">
        <f t="shared" si="43"/>
        <v>0</v>
      </c>
      <c r="N92" s="216"/>
      <c r="O92" s="221" t="str">
        <f t="shared" si="42"/>
        <v>0</v>
      </c>
      <c r="P92" s="127">
        <f t="shared" si="44"/>
        <v>0</v>
      </c>
    </row>
    <row r="93" spans="1:16" s="2" customFormat="1" x14ac:dyDescent="0.2">
      <c r="A93" s="110">
        <v>7</v>
      </c>
      <c r="B93" s="131" t="s">
        <v>189</v>
      </c>
      <c r="C93" s="73" t="s">
        <v>188</v>
      </c>
      <c r="D93" s="73" t="s">
        <v>11</v>
      </c>
      <c r="E93" s="74">
        <v>4</v>
      </c>
      <c r="F93" s="74" t="s">
        <v>187</v>
      </c>
      <c r="G93" s="114">
        <v>4</v>
      </c>
      <c r="H93" s="87"/>
      <c r="I93" s="221" t="str">
        <f t="shared" si="39"/>
        <v>0</v>
      </c>
      <c r="J93" s="127">
        <f t="shared" si="40"/>
        <v>0</v>
      </c>
      <c r="K93" s="215"/>
      <c r="L93" s="221" t="str">
        <f t="shared" si="41"/>
        <v>0</v>
      </c>
      <c r="M93" s="127">
        <f t="shared" si="43"/>
        <v>0</v>
      </c>
      <c r="N93" s="216"/>
      <c r="O93" s="221" t="str">
        <f t="shared" si="42"/>
        <v>0</v>
      </c>
      <c r="P93" s="127">
        <f t="shared" si="44"/>
        <v>0</v>
      </c>
    </row>
    <row r="94" spans="1:16" s="2" customFormat="1" x14ac:dyDescent="0.2">
      <c r="A94" s="110">
        <v>8</v>
      </c>
      <c r="B94" s="131" t="s">
        <v>72</v>
      </c>
      <c r="C94" s="73" t="s">
        <v>71</v>
      </c>
      <c r="D94" s="73" t="s">
        <v>11</v>
      </c>
      <c r="E94" s="74">
        <v>3</v>
      </c>
      <c r="F94" s="74" t="s">
        <v>187</v>
      </c>
      <c r="G94" s="114">
        <v>3</v>
      </c>
      <c r="H94" s="87"/>
      <c r="I94" s="221" t="str">
        <f t="shared" si="39"/>
        <v>0</v>
      </c>
      <c r="J94" s="127">
        <f t="shared" si="40"/>
        <v>0</v>
      </c>
      <c r="K94" s="215"/>
      <c r="L94" s="221" t="str">
        <f t="shared" si="41"/>
        <v>0</v>
      </c>
      <c r="M94" s="127">
        <f t="shared" si="43"/>
        <v>0</v>
      </c>
      <c r="N94" s="216"/>
      <c r="O94" s="221" t="str">
        <f t="shared" si="42"/>
        <v>0</v>
      </c>
      <c r="P94" s="127">
        <f t="shared" si="44"/>
        <v>0</v>
      </c>
    </row>
    <row r="95" spans="1:16" s="2" customFormat="1" x14ac:dyDescent="0.2">
      <c r="A95" s="110">
        <v>9</v>
      </c>
      <c r="B95" s="214"/>
      <c r="C95" s="110"/>
      <c r="D95" s="126"/>
      <c r="E95" s="75"/>
      <c r="F95" s="126"/>
      <c r="G95" s="111"/>
      <c r="H95" s="87"/>
      <c r="I95" s="126" t="str">
        <f>IF(H95="A","4",IF(H95="A-","3.5",IF(H95="B+","3.25",IF(H95="B","3",IF(H95="B-","2.75",IF(H95="C+","2.25",IF(H95="C","2",IF(H95="D","1.75",IF(H95="E","0",IF(H95="0","0",IF(H95="","0")))))))))))</f>
        <v>0</v>
      </c>
      <c r="J95" s="127">
        <f t="shared" ref="J95:J96" si="45">SUM(I95*G95)</f>
        <v>0</v>
      </c>
      <c r="K95" s="215"/>
      <c r="L95" s="126" t="str">
        <f t="shared" ref="L95:L96" si="46">IF(K95="A","4",IF(K95="A-","3.5",IF(K95="B+","3.25",IF(K95="B","3",IF(K95="B-","2.75",IF(K95="C+","2.25",IF(K95="C","2",IF(K95="D","1.75",IF(K95="E","0",IF(K95="0","0",IF(K95="","0")))))))))))</f>
        <v>0</v>
      </c>
      <c r="M95" s="127">
        <f>SUM(L95*G95)</f>
        <v>0</v>
      </c>
      <c r="N95" s="216"/>
      <c r="O95" s="126" t="str">
        <f t="shared" ref="O95:O96" si="47">IF(N95="A","4",IF(N95="A-","3.5",IF(N95="B+","3.25",IF(N95="B","3",IF(N95="B-","2.75",IF(N95="C+","2.25",IF(N95="C","2",IF(N95="D","1.75",IF(N95="E","0",IF(N95="0","0",IF(N95="","0")))))))))))</f>
        <v>0</v>
      </c>
      <c r="P95" s="127">
        <f>SUM(O95*G95)</f>
        <v>0</v>
      </c>
    </row>
    <row r="96" spans="1:16" s="2" customFormat="1" x14ac:dyDescent="0.2">
      <c r="A96" s="110">
        <v>10</v>
      </c>
      <c r="B96" s="32"/>
      <c r="C96" s="30"/>
      <c r="D96" s="30"/>
      <c r="E96" s="31"/>
      <c r="F96" s="31"/>
      <c r="G96" s="37"/>
      <c r="H96" s="87"/>
      <c r="I96" s="239" t="str">
        <f t="shared" ref="I96" si="48">IF(H96="A","4",IF(H96="A-","3.5",IF(H96="B+","3.25",IF(H96="B","3",IF(H96="B-","2.75",IF(H96="C+","2.25",IF(H96="C","2",IF(H96="D","1.75",IF(H96="E","0",IF(H96="0","0",IF(H96="","0")))))))))))</f>
        <v>0</v>
      </c>
      <c r="J96" s="103">
        <f t="shared" si="45"/>
        <v>0</v>
      </c>
      <c r="K96" s="215"/>
      <c r="L96" s="239" t="str">
        <f t="shared" si="46"/>
        <v>0</v>
      </c>
      <c r="M96" s="103">
        <f t="shared" ref="M96" si="49">SUM(L96*G96)</f>
        <v>0</v>
      </c>
      <c r="N96" s="216"/>
      <c r="O96" s="239" t="str">
        <f t="shared" si="47"/>
        <v>0</v>
      </c>
      <c r="P96" s="103">
        <f t="shared" ref="P96" si="50">SUM(O96*G96)</f>
        <v>0</v>
      </c>
    </row>
    <row r="97" spans="1:16" s="2" customFormat="1" x14ac:dyDescent="0.2">
      <c r="A97" s="110">
        <v>11</v>
      </c>
      <c r="B97" s="214"/>
      <c r="C97" s="110"/>
      <c r="D97" s="126"/>
      <c r="E97" s="75"/>
      <c r="F97" s="126"/>
      <c r="G97" s="111"/>
      <c r="H97" s="87"/>
      <c r="I97" s="126" t="str">
        <f>IF(H97="A","4",IF(H97="A-","3.5",IF(H97="B+","3.25",IF(H97="B","3",IF(H97="B-","2.75",IF(H97="C+","2.25",IF(H97="C","2",IF(H97="D","1.75",IF(H97="E","0",IF(H97="0","0",IF(H97="","0")))))))))))</f>
        <v>0</v>
      </c>
      <c r="J97" s="127">
        <f t="shared" si="40"/>
        <v>0</v>
      </c>
      <c r="K97" s="215"/>
      <c r="L97" s="126" t="str">
        <f t="shared" si="41"/>
        <v>0</v>
      </c>
      <c r="M97" s="127">
        <f>SUM(L97*G97)</f>
        <v>0</v>
      </c>
      <c r="N97" s="216"/>
      <c r="O97" s="126" t="str">
        <f t="shared" si="42"/>
        <v>0</v>
      </c>
      <c r="P97" s="127">
        <f>SUM(O97*G97)</f>
        <v>0</v>
      </c>
    </row>
    <row r="98" spans="1:16" s="2" customFormat="1" x14ac:dyDescent="0.2">
      <c r="A98" s="110">
        <v>12</v>
      </c>
      <c r="B98" s="32"/>
      <c r="C98" s="30"/>
      <c r="D98" s="30"/>
      <c r="E98" s="31"/>
      <c r="F98" s="31"/>
      <c r="G98" s="37"/>
      <c r="H98" s="87"/>
      <c r="I98" s="221" t="str">
        <f t="shared" si="39"/>
        <v>0</v>
      </c>
      <c r="J98" s="103">
        <f t="shared" si="40"/>
        <v>0</v>
      </c>
      <c r="K98" s="215"/>
      <c r="L98" s="221" t="str">
        <f t="shared" si="41"/>
        <v>0</v>
      </c>
      <c r="M98" s="103">
        <f t="shared" ref="M98" si="51">SUM(L98*G98)</f>
        <v>0</v>
      </c>
      <c r="N98" s="216"/>
      <c r="O98" s="221" t="str">
        <f t="shared" si="42"/>
        <v>0</v>
      </c>
      <c r="P98" s="103">
        <f t="shared" ref="P98" si="52">SUM(O98*G98)</f>
        <v>0</v>
      </c>
    </row>
    <row r="99" spans="1:16" x14ac:dyDescent="0.2">
      <c r="A99" s="1"/>
      <c r="E99" s="1"/>
      <c r="H99" s="42"/>
      <c r="I99" s="8"/>
      <c r="J99" s="23"/>
      <c r="K99" s="19"/>
      <c r="L99" s="92"/>
      <c r="M99" s="21"/>
      <c r="N99" s="19"/>
      <c r="O99" s="92"/>
      <c r="P99" s="21"/>
    </row>
    <row r="100" spans="1:16" x14ac:dyDescent="0.2">
      <c r="A100" s="1"/>
      <c r="B100" s="3" t="s">
        <v>204</v>
      </c>
      <c r="E100" s="17">
        <f>SUM(G87:G98)</f>
        <v>20</v>
      </c>
      <c r="H100" s="42"/>
      <c r="I100" s="8"/>
      <c r="J100" s="23"/>
      <c r="K100" s="20"/>
      <c r="L100" s="8"/>
      <c r="M100" s="22"/>
      <c r="N100" s="20"/>
      <c r="O100" s="8"/>
      <c r="P100" s="22"/>
    </row>
    <row r="101" spans="1:16" s="2" customFormat="1" x14ac:dyDescent="0.2">
      <c r="A101" s="1"/>
      <c r="B101" s="196" t="s">
        <v>296</v>
      </c>
      <c r="C101" s="27">
        <f>SUM(I101/E100)</f>
        <v>0</v>
      </c>
      <c r="D101" s="10"/>
      <c r="F101" s="11"/>
      <c r="H101" s="42"/>
      <c r="I101" s="192">
        <f>SUM(J87:J98)</f>
        <v>0</v>
      </c>
      <c r="J101" s="22"/>
      <c r="K101" s="20"/>
      <c r="M101" s="22"/>
      <c r="N101" s="20"/>
      <c r="P101" s="22"/>
    </row>
    <row r="102" spans="1:16" s="2" customFormat="1" x14ac:dyDescent="0.2">
      <c r="A102" s="4"/>
      <c r="B102" s="194" t="s">
        <v>300</v>
      </c>
      <c r="C102" s="26">
        <f>SUM(L102/E100)</f>
        <v>0</v>
      </c>
      <c r="G102" s="1"/>
      <c r="H102" s="42"/>
      <c r="I102" s="8"/>
      <c r="J102" s="22"/>
      <c r="K102" s="20"/>
      <c r="L102" s="193">
        <f>SUM(M87:M98)</f>
        <v>0</v>
      </c>
      <c r="M102" s="22"/>
      <c r="N102" s="20"/>
      <c r="O102" s="8"/>
      <c r="P102" s="22"/>
    </row>
    <row r="103" spans="1:16" s="2" customFormat="1" x14ac:dyDescent="0.2">
      <c r="A103" s="4"/>
      <c r="B103" s="191" t="s">
        <v>299</v>
      </c>
      <c r="C103" s="26">
        <f>SUM(O103/E100)</f>
        <v>0</v>
      </c>
      <c r="G103" s="1"/>
      <c r="H103" s="42"/>
      <c r="I103" s="8"/>
      <c r="J103" s="22"/>
      <c r="K103" s="20"/>
      <c r="L103" s="8"/>
      <c r="M103" s="22"/>
      <c r="N103" s="20"/>
      <c r="O103" s="195">
        <f>SUM(P87:P98)</f>
        <v>0</v>
      </c>
      <c r="P103" s="22"/>
    </row>
    <row r="104" spans="1:16" s="2" customFormat="1" x14ac:dyDescent="0.2">
      <c r="A104" s="1"/>
      <c r="B104" s="13"/>
      <c r="C104" s="10"/>
      <c r="D104" s="10"/>
      <c r="E104" s="5"/>
      <c r="F104" s="11"/>
      <c r="H104" s="273"/>
      <c r="I104" s="18"/>
      <c r="J104" s="274"/>
      <c r="K104" s="275"/>
      <c r="L104" s="18"/>
      <c r="M104" s="274"/>
      <c r="N104" s="275"/>
      <c r="O104" s="18"/>
      <c r="P104" s="274"/>
    </row>
    <row r="105" spans="1:16" x14ac:dyDescent="0.2">
      <c r="A105" s="345" t="s">
        <v>376</v>
      </c>
      <c r="B105" s="345"/>
      <c r="C105" s="345"/>
      <c r="D105" s="345"/>
      <c r="E105" s="345"/>
      <c r="F105" s="345"/>
      <c r="G105" s="346"/>
      <c r="H105" s="349" t="s">
        <v>255</v>
      </c>
      <c r="I105" s="349"/>
      <c r="J105" s="349"/>
      <c r="K105" s="350" t="s">
        <v>275</v>
      </c>
      <c r="L105" s="350"/>
      <c r="M105" s="350"/>
      <c r="N105" s="351" t="s">
        <v>276</v>
      </c>
      <c r="O105" s="351"/>
      <c r="P105" s="351"/>
    </row>
    <row r="106" spans="1:16" s="2" customFormat="1" x14ac:dyDescent="0.25">
      <c r="A106" s="347"/>
      <c r="B106" s="347"/>
      <c r="C106" s="347"/>
      <c r="D106" s="347"/>
      <c r="E106" s="347"/>
      <c r="F106" s="347"/>
      <c r="G106" s="348"/>
      <c r="H106" s="349"/>
      <c r="I106" s="349"/>
      <c r="J106" s="349"/>
      <c r="K106" s="350"/>
      <c r="L106" s="350"/>
      <c r="M106" s="350"/>
      <c r="N106" s="351"/>
      <c r="O106" s="351"/>
      <c r="P106" s="351"/>
    </row>
    <row r="107" spans="1:16" s="2" customFormat="1" ht="27" customHeight="1" x14ac:dyDescent="0.25">
      <c r="A107" s="220" t="s">
        <v>175</v>
      </c>
      <c r="B107" s="220" t="s">
        <v>206</v>
      </c>
      <c r="C107" s="220" t="s">
        <v>173</v>
      </c>
      <c r="D107" s="220" t="s">
        <v>172</v>
      </c>
      <c r="E107" s="220" t="s">
        <v>205</v>
      </c>
      <c r="F107" s="220" t="s">
        <v>170</v>
      </c>
      <c r="G107" s="36" t="s">
        <v>218</v>
      </c>
      <c r="H107" s="40" t="s">
        <v>209</v>
      </c>
      <c r="I107" s="221" t="s">
        <v>217</v>
      </c>
      <c r="J107" s="91" t="s">
        <v>273</v>
      </c>
      <c r="K107" s="223" t="s">
        <v>209</v>
      </c>
      <c r="L107" s="221" t="s">
        <v>217</v>
      </c>
      <c r="M107" s="91" t="s">
        <v>273</v>
      </c>
      <c r="N107" s="223" t="s">
        <v>209</v>
      </c>
      <c r="O107" s="221" t="s">
        <v>217</v>
      </c>
      <c r="P107" s="91" t="s">
        <v>273</v>
      </c>
    </row>
    <row r="108" spans="1:16" s="2" customFormat="1" x14ac:dyDescent="0.2">
      <c r="A108" s="101">
        <v>1</v>
      </c>
      <c r="B108" s="32" t="s">
        <v>127</v>
      </c>
      <c r="C108" s="30" t="s">
        <v>126</v>
      </c>
      <c r="D108" s="30" t="s">
        <v>11</v>
      </c>
      <c r="E108" s="31">
        <v>2</v>
      </c>
      <c r="F108" s="33"/>
      <c r="G108" s="37">
        <v>2</v>
      </c>
      <c r="H108" s="87"/>
      <c r="I108" s="221" t="str">
        <f t="shared" ref="I108:I119" si="53">IF(H108="A","4",IF(H108="A-","3.5",IF(H108="B+","3.25",IF(H108="B","3",IF(H108="B-","2.75",IF(H108="C+","2.25",IF(H108="C","2",IF(H108="D","1.75",IF(H108="E","0",IF(H108="0","0",IF(H108="","0")))))))))))</f>
        <v>0</v>
      </c>
      <c r="J108" s="127">
        <f t="shared" ref="J108:J119" si="54">SUM(I108*G108)</f>
        <v>0</v>
      </c>
      <c r="K108" s="215"/>
      <c r="L108" s="221" t="str">
        <f>IF(K108="A","4",IF(K108="A-","3.5",IF(K108="B+","3.25",IF(K108="B","3",IF(K108="B-","2.75",IF(K108="C+","2.25",IF(K108="C","2",IF(K108="D","1.75",IF(K108="E","0",IF(K108="0","0",IF(K108="","0")))))))))))</f>
        <v>0</v>
      </c>
      <c r="M108" s="103">
        <f>SUM(L108*G108)</f>
        <v>0</v>
      </c>
      <c r="N108" s="216"/>
      <c r="O108" s="221" t="str">
        <f>IF(N108="A","4",IF(N108="A-","3.5",IF(N108="B+","3.25",IF(N108="B","3",IF(N108="B-","2.75",IF(N108="C+","2.25",IF(N108="C","2",IF(N108="D","1.75",IF(N108="E","0",IF(N108="0","0",IF(N108="","0")))))))))))</f>
        <v>0</v>
      </c>
      <c r="P108" s="103">
        <f>SUM(O108*G108)</f>
        <v>0</v>
      </c>
    </row>
    <row r="109" spans="1:16" s="2" customFormat="1" x14ac:dyDescent="0.2">
      <c r="A109" s="101">
        <v>2</v>
      </c>
      <c r="B109" s="32" t="s">
        <v>87</v>
      </c>
      <c r="C109" s="30" t="s">
        <v>83</v>
      </c>
      <c r="D109" s="30" t="s">
        <v>11</v>
      </c>
      <c r="E109" s="31">
        <v>3</v>
      </c>
      <c r="F109" s="31" t="s">
        <v>183</v>
      </c>
      <c r="G109" s="37">
        <v>3</v>
      </c>
      <c r="H109" s="87"/>
      <c r="I109" s="221" t="str">
        <f t="shared" si="53"/>
        <v>0</v>
      </c>
      <c r="J109" s="127">
        <f t="shared" si="54"/>
        <v>0</v>
      </c>
      <c r="K109" s="215"/>
      <c r="L109" s="221" t="str">
        <f>IF(K109="A","4",IF(K109="A-","3.5",IF(K109="B+","3.25",IF(K109="B","3",IF(K109="B-","2.75",IF(K109="C+","2.25",IF(K109="C","2",IF(K109="D","1.75",IF(K109="E","0",IF(K109="0","0",IF(K109="","0")))))))))))</f>
        <v>0</v>
      </c>
      <c r="M109" s="103">
        <f t="shared" ref="M109:M119" si="55">SUM(L109*G109)</f>
        <v>0</v>
      </c>
      <c r="N109" s="216"/>
      <c r="O109" s="221" t="str">
        <f>IF(N109="A","4",IF(N109="A-","3.5",IF(N109="B+","3.25",IF(N109="B","3",IF(N109="B-","2.75",IF(N109="C+","2.25",IF(N109="C","2",IF(N109="D","1.75",IF(N109="E","0",IF(N109="0","0",IF(N109="","0")))))))))))</f>
        <v>0</v>
      </c>
      <c r="P109" s="103">
        <f t="shared" ref="P109:P119" si="56">SUM(O109*G109)</f>
        <v>0</v>
      </c>
    </row>
    <row r="110" spans="1:16" s="2" customFormat="1" ht="15" x14ac:dyDescent="0.2">
      <c r="A110" s="101">
        <v>3</v>
      </c>
      <c r="B110" s="32" t="s">
        <v>13</v>
      </c>
      <c r="C110" s="30" t="s">
        <v>12</v>
      </c>
      <c r="D110" s="30" t="s">
        <v>11</v>
      </c>
      <c r="E110" s="31">
        <v>4</v>
      </c>
      <c r="F110" s="138"/>
      <c r="G110" s="37">
        <v>4</v>
      </c>
      <c r="H110" s="87"/>
      <c r="I110" s="221" t="str">
        <f t="shared" si="53"/>
        <v>0</v>
      </c>
      <c r="J110" s="127">
        <f t="shared" si="54"/>
        <v>0</v>
      </c>
      <c r="K110" s="215"/>
      <c r="L110" s="221" t="str">
        <f>IF(K110="A","4",IF(K110="A-","3.5",IF(K110="B+","3.25",IF(K110="B","3",IF(K110="B-","2.75",IF(K110="C+","2.25",IF(K110="C","2",IF(K110="D","1.75",IF(K110="E","0",IF(K110="0","0",IF(K110="","0")))))))))))</f>
        <v>0</v>
      </c>
      <c r="M110" s="103">
        <f t="shared" si="55"/>
        <v>0</v>
      </c>
      <c r="N110" s="216"/>
      <c r="O110" s="221" t="str">
        <f>IF(N110="A","4",IF(N110="A-","3.5",IF(N110="B+","3.25",IF(N110="B","3",IF(N110="B-","2.75",IF(N110="C+","2.25",IF(N110="C","2",IF(N110="D","1.75",IF(N110="E","0",IF(N110="0","0",IF(N110="","0")))))))))))</f>
        <v>0</v>
      </c>
      <c r="P110" s="103">
        <f t="shared" si="56"/>
        <v>0</v>
      </c>
    </row>
    <row r="111" spans="1:16" s="2" customFormat="1" ht="15" x14ac:dyDescent="0.2">
      <c r="A111" s="101">
        <v>4</v>
      </c>
      <c r="B111" s="32" t="s">
        <v>56</v>
      </c>
      <c r="C111" s="30" t="s">
        <v>179</v>
      </c>
      <c r="D111" s="30" t="s">
        <v>11</v>
      </c>
      <c r="E111" s="31">
        <v>3</v>
      </c>
      <c r="F111" s="138"/>
      <c r="G111" s="37">
        <v>3</v>
      </c>
      <c r="H111" s="87"/>
      <c r="I111" s="221" t="str">
        <f t="shared" si="53"/>
        <v>0</v>
      </c>
      <c r="J111" s="127">
        <f t="shared" si="54"/>
        <v>0</v>
      </c>
      <c r="K111" s="215"/>
      <c r="L111" s="221" t="str">
        <f>IF(K111="A","4",IF(K111="A-","3.5",IF(K111="B+","3.25",IF(K111="B","3",IF(K111="B-","2.75",IF(K111="C+","2.25",IF(K111="C","2",IF(K111="D","1.75",IF(K111="E","0",IF(K111="0","0",IF(K111="","0")))))))))))</f>
        <v>0</v>
      </c>
      <c r="M111" s="103">
        <f t="shared" si="55"/>
        <v>0</v>
      </c>
      <c r="N111" s="216"/>
      <c r="O111" s="221" t="str">
        <f>IF(N111="A","4",IF(N111="A-","3.5",IF(N111="B+","3.25",IF(N111="B","3",IF(N111="B-","2.75",IF(N111="C+","2.25",IF(N111="C","2",IF(N111="D","1.75",IF(N111="E","0",IF(N111="0","0",IF(N111="","0")))))))))))</f>
        <v>0</v>
      </c>
      <c r="P111" s="103">
        <f t="shared" si="56"/>
        <v>0</v>
      </c>
    </row>
    <row r="112" spans="1:16" s="2" customFormat="1" ht="15" x14ac:dyDescent="0.2">
      <c r="A112" s="101">
        <v>5</v>
      </c>
      <c r="B112" s="32" t="s">
        <v>51</v>
      </c>
      <c r="C112" s="30" t="s">
        <v>50</v>
      </c>
      <c r="D112" s="30" t="s">
        <v>11</v>
      </c>
      <c r="E112" s="31">
        <v>3</v>
      </c>
      <c r="F112" s="138"/>
      <c r="G112" s="37">
        <v>3</v>
      </c>
      <c r="H112" s="87"/>
      <c r="I112" s="221" t="str">
        <f t="shared" si="53"/>
        <v>0</v>
      </c>
      <c r="J112" s="127">
        <f t="shared" si="54"/>
        <v>0</v>
      </c>
      <c r="K112" s="215"/>
      <c r="L112" s="221" t="str">
        <f>IF(K112="A","4",IF(K112="A-","3.5",IF(K112="B+","3.25",IF(K112="B","3",IF(K112="B-","2.75",IF(K112="C+","2.25",IF(K112="C","2",IF(K112="D","1.75",IF(K112="E","0",IF(K112="0","0",IF(K112="","0")))))))))))</f>
        <v>0</v>
      </c>
      <c r="M112" s="103">
        <f t="shared" si="55"/>
        <v>0</v>
      </c>
      <c r="N112" s="216"/>
      <c r="O112" s="221" t="str">
        <f>IF(N112="A","4",IF(N112="A-","3.5",IF(N112="B+","3.25",IF(N112="B","3",IF(N112="B-","2.75",IF(N112="C+","2.25",IF(N112="C","2",IF(N112="D","1.75",IF(N112="E","0",IF(N112="0","0",IF(N112="","0")))))))))))</f>
        <v>0</v>
      </c>
      <c r="P112" s="103">
        <f t="shared" si="56"/>
        <v>0</v>
      </c>
    </row>
    <row r="113" spans="1:16" s="2" customFormat="1" x14ac:dyDescent="0.2">
      <c r="A113" s="205">
        <v>6</v>
      </c>
      <c r="B113" s="210" t="s">
        <v>6</v>
      </c>
      <c r="C113" s="207" t="s">
        <v>5</v>
      </c>
      <c r="D113" s="207" t="s">
        <v>0</v>
      </c>
      <c r="E113" s="208">
        <v>2</v>
      </c>
      <c r="F113" s="208"/>
      <c r="G113" s="209">
        <v>2</v>
      </c>
      <c r="H113" s="87"/>
      <c r="I113" s="221" t="str">
        <f t="shared" si="53"/>
        <v>0</v>
      </c>
      <c r="J113" s="103">
        <f t="shared" si="54"/>
        <v>0</v>
      </c>
      <c r="K113" s="215"/>
      <c r="L113" s="221" t="str">
        <f t="shared" ref="L113:L119" si="57">IF(K113="A","4",IF(K113="A-","3.5",IF(K113="B+","3.25",IF(K113="B","3",IF(K113="B-","2.75",IF(K113="C+","2.25",IF(K113="C","2",IF(K113="D","1.75",IF(K113="E","0",IF(K113="0","0",IF(K113="","0")))))))))))</f>
        <v>0</v>
      </c>
      <c r="M113" s="103">
        <f t="shared" si="55"/>
        <v>0</v>
      </c>
      <c r="N113" s="216"/>
      <c r="O113" s="221" t="str">
        <f t="shared" ref="O113:O119" si="58">IF(N113="A","4",IF(N113="A-","3.5",IF(N113="B+","3.25",IF(N113="B","3",IF(N113="B-","2.75",IF(N113="C+","2.25",IF(N113="C","2",IF(N113="D","1.75",IF(N113="E","0",IF(N113="0","0",IF(N113="","0")))))))))))</f>
        <v>0</v>
      </c>
      <c r="P113" s="103">
        <f t="shared" si="56"/>
        <v>0</v>
      </c>
    </row>
    <row r="114" spans="1:16" s="2" customFormat="1" x14ac:dyDescent="0.2">
      <c r="A114" s="205">
        <v>7</v>
      </c>
      <c r="B114" s="210" t="s">
        <v>8</v>
      </c>
      <c r="C114" s="207" t="s">
        <v>7</v>
      </c>
      <c r="D114" s="207" t="s">
        <v>0</v>
      </c>
      <c r="E114" s="208">
        <v>2</v>
      </c>
      <c r="F114" s="208"/>
      <c r="G114" s="209">
        <v>2</v>
      </c>
      <c r="H114" s="87"/>
      <c r="I114" s="221" t="str">
        <f t="shared" si="53"/>
        <v>0</v>
      </c>
      <c r="J114" s="103">
        <f t="shared" si="54"/>
        <v>0</v>
      </c>
      <c r="K114" s="215"/>
      <c r="L114" s="221" t="str">
        <f t="shared" si="57"/>
        <v>0</v>
      </c>
      <c r="M114" s="103">
        <f t="shared" si="55"/>
        <v>0</v>
      </c>
      <c r="N114" s="216"/>
      <c r="O114" s="221" t="str">
        <f t="shared" si="58"/>
        <v>0</v>
      </c>
      <c r="P114" s="103">
        <f t="shared" si="56"/>
        <v>0</v>
      </c>
    </row>
    <row r="115" spans="1:16" s="2" customFormat="1" x14ac:dyDescent="0.2">
      <c r="A115" s="205">
        <v>8</v>
      </c>
      <c r="B115" s="211" t="s">
        <v>28</v>
      </c>
      <c r="C115" s="207" t="s">
        <v>27</v>
      </c>
      <c r="D115" s="207" t="s">
        <v>178</v>
      </c>
      <c r="E115" s="208">
        <v>2</v>
      </c>
      <c r="F115" s="212" t="s">
        <v>77</v>
      </c>
      <c r="G115" s="209">
        <v>2</v>
      </c>
      <c r="H115" s="87"/>
      <c r="I115" s="221" t="str">
        <f t="shared" si="53"/>
        <v>0</v>
      </c>
      <c r="J115" s="103">
        <f t="shared" si="54"/>
        <v>0</v>
      </c>
      <c r="K115" s="215"/>
      <c r="L115" s="221" t="str">
        <f t="shared" si="57"/>
        <v>0</v>
      </c>
      <c r="M115" s="103">
        <f t="shared" si="55"/>
        <v>0</v>
      </c>
      <c r="N115" s="216"/>
      <c r="O115" s="221" t="str">
        <f t="shared" si="58"/>
        <v>0</v>
      </c>
      <c r="P115" s="103">
        <f t="shared" si="56"/>
        <v>0</v>
      </c>
    </row>
    <row r="116" spans="1:16" s="2" customFormat="1" x14ac:dyDescent="0.2">
      <c r="A116" s="101">
        <v>9</v>
      </c>
      <c r="B116" s="64"/>
      <c r="C116" s="30"/>
      <c r="D116" s="30"/>
      <c r="E116" s="31"/>
      <c r="F116" s="31"/>
      <c r="G116" s="37"/>
      <c r="H116" s="87"/>
      <c r="I116" s="239" t="str">
        <f t="shared" si="53"/>
        <v>0</v>
      </c>
      <c r="J116" s="103">
        <f t="shared" si="54"/>
        <v>0</v>
      </c>
      <c r="K116" s="215"/>
      <c r="L116" s="239" t="str">
        <f t="shared" si="57"/>
        <v>0</v>
      </c>
      <c r="M116" s="103">
        <f t="shared" si="55"/>
        <v>0</v>
      </c>
      <c r="N116" s="216"/>
      <c r="O116" s="239" t="str">
        <f t="shared" si="58"/>
        <v>0</v>
      </c>
      <c r="P116" s="103">
        <f t="shared" si="56"/>
        <v>0</v>
      </c>
    </row>
    <row r="117" spans="1:16" s="2" customFormat="1" x14ac:dyDescent="0.2">
      <c r="A117" s="101">
        <v>10</v>
      </c>
      <c r="B117" s="64"/>
      <c r="C117" s="30"/>
      <c r="D117" s="30"/>
      <c r="E117" s="31"/>
      <c r="F117" s="31"/>
      <c r="G117" s="37"/>
      <c r="H117" s="87"/>
      <c r="I117" s="239" t="str">
        <f t="shared" ref="I117" si="59">IF(H117="A","4",IF(H117="A-","3.5",IF(H117="B+","3.25",IF(H117="B","3",IF(H117="B-","2.75",IF(H117="C+","2.25",IF(H117="C","2",IF(H117="D","1.75",IF(H117="E","0",IF(H117="0","0",IF(H117="","0")))))))))))</f>
        <v>0</v>
      </c>
      <c r="J117" s="103">
        <f t="shared" ref="J117" si="60">SUM(I117*G117)</f>
        <v>0</v>
      </c>
      <c r="K117" s="215"/>
      <c r="L117" s="239" t="str">
        <f t="shared" ref="L117" si="61">IF(K117="A","4",IF(K117="A-","3.5",IF(K117="B+","3.25",IF(K117="B","3",IF(K117="B-","2.75",IF(K117="C+","2.25",IF(K117="C","2",IF(K117="D","1.75",IF(K117="E","0",IF(K117="0","0",IF(K117="","0")))))))))))</f>
        <v>0</v>
      </c>
      <c r="M117" s="103">
        <f t="shared" ref="M117" si="62">SUM(L117*G117)</f>
        <v>0</v>
      </c>
      <c r="N117" s="216"/>
      <c r="O117" s="239" t="str">
        <f t="shared" ref="O117" si="63">IF(N117="A","4",IF(N117="A-","3.5",IF(N117="B+","3.25",IF(N117="B","3",IF(N117="B-","2.75",IF(N117="C+","2.25",IF(N117="C","2",IF(N117="D","1.75",IF(N117="E","0",IF(N117="0","0",IF(N117="","0")))))))))))</f>
        <v>0</v>
      </c>
      <c r="P117" s="103">
        <f t="shared" ref="P117" si="64">SUM(O117*G117)</f>
        <v>0</v>
      </c>
    </row>
    <row r="118" spans="1:16" s="2" customFormat="1" x14ac:dyDescent="0.2">
      <c r="A118" s="101">
        <v>11</v>
      </c>
      <c r="B118" s="64"/>
      <c r="C118" s="30"/>
      <c r="D118" s="30"/>
      <c r="E118" s="31"/>
      <c r="F118" s="31"/>
      <c r="G118" s="37"/>
      <c r="H118" s="87"/>
      <c r="I118" s="239" t="str">
        <f t="shared" ref="I118" si="65">IF(H118="A","4",IF(H118="A-","3.5",IF(H118="B+","3.25",IF(H118="B","3",IF(H118="B-","2.75",IF(H118="C+","2.25",IF(H118="C","2",IF(H118="D","1.75",IF(H118="E","0",IF(H118="0","0",IF(H118="","0")))))))))))</f>
        <v>0</v>
      </c>
      <c r="J118" s="103">
        <f t="shared" ref="J118" si="66">SUM(I118*G118)</f>
        <v>0</v>
      </c>
      <c r="K118" s="215"/>
      <c r="L118" s="239" t="str">
        <f t="shared" ref="L118" si="67">IF(K118="A","4",IF(K118="A-","3.5",IF(K118="B+","3.25",IF(K118="B","3",IF(K118="B-","2.75",IF(K118="C+","2.25",IF(K118="C","2",IF(K118="D","1.75",IF(K118="E","0",IF(K118="0","0",IF(K118="","0")))))))))))</f>
        <v>0</v>
      </c>
      <c r="M118" s="103">
        <f t="shared" ref="M118" si="68">SUM(L118*G118)</f>
        <v>0</v>
      </c>
      <c r="N118" s="216"/>
      <c r="O118" s="239" t="str">
        <f t="shared" ref="O118" si="69">IF(N118="A","4",IF(N118="A-","3.5",IF(N118="B+","3.25",IF(N118="B","3",IF(N118="B-","2.75",IF(N118="C+","2.25",IF(N118="C","2",IF(N118="D","1.75",IF(N118="E","0",IF(N118="0","0",IF(N118="","0")))))))))))</f>
        <v>0</v>
      </c>
      <c r="P118" s="103">
        <f t="shared" ref="P118" si="70">SUM(O118*G118)</f>
        <v>0</v>
      </c>
    </row>
    <row r="119" spans="1:16" s="2" customFormat="1" x14ac:dyDescent="0.2">
      <c r="A119" s="101">
        <v>12</v>
      </c>
      <c r="B119" s="64"/>
      <c r="C119" s="30"/>
      <c r="D119" s="30"/>
      <c r="E119" s="31"/>
      <c r="F119" s="31"/>
      <c r="G119" s="37"/>
      <c r="H119" s="87"/>
      <c r="I119" s="221" t="str">
        <f t="shared" si="53"/>
        <v>0</v>
      </c>
      <c r="J119" s="103">
        <f t="shared" si="54"/>
        <v>0</v>
      </c>
      <c r="K119" s="215"/>
      <c r="L119" s="221" t="str">
        <f t="shared" si="57"/>
        <v>0</v>
      </c>
      <c r="M119" s="103">
        <f t="shared" si="55"/>
        <v>0</v>
      </c>
      <c r="N119" s="216"/>
      <c r="O119" s="221" t="str">
        <f t="shared" si="58"/>
        <v>0</v>
      </c>
      <c r="P119" s="103">
        <f t="shared" si="56"/>
        <v>0</v>
      </c>
    </row>
    <row r="120" spans="1:16" s="2" customFormat="1" x14ac:dyDescent="0.2">
      <c r="A120" s="115"/>
      <c r="B120" s="68"/>
      <c r="C120" s="116"/>
      <c r="D120" s="117"/>
      <c r="E120" s="117"/>
      <c r="F120" s="117"/>
      <c r="G120" s="117"/>
      <c r="H120" s="123"/>
      <c r="I120" s="9"/>
      <c r="J120" s="24"/>
      <c r="K120" s="124"/>
      <c r="L120" s="9"/>
      <c r="M120" s="24"/>
      <c r="N120" s="124"/>
      <c r="O120" s="9"/>
      <c r="P120" s="24"/>
    </row>
    <row r="121" spans="1:16" s="2" customFormat="1" x14ac:dyDescent="0.2">
      <c r="A121" s="115"/>
      <c r="B121" s="3" t="s">
        <v>204</v>
      </c>
      <c r="C121" s="116"/>
      <c r="D121" s="117"/>
      <c r="E121" s="117">
        <f>SUM(G108:G119)</f>
        <v>21</v>
      </c>
      <c r="F121" s="117"/>
      <c r="G121" s="117"/>
      <c r="H121" s="123"/>
      <c r="I121" s="9"/>
      <c r="J121" s="24"/>
      <c r="K121" s="124"/>
      <c r="L121" s="9"/>
      <c r="M121" s="24"/>
      <c r="N121" s="124"/>
      <c r="O121" s="9"/>
      <c r="P121" s="24"/>
    </row>
    <row r="122" spans="1:16" s="2" customFormat="1" x14ac:dyDescent="0.2">
      <c r="A122" s="116"/>
      <c r="B122" s="190" t="s">
        <v>297</v>
      </c>
      <c r="C122" s="133">
        <f>SUM(I122/E121)</f>
        <v>0</v>
      </c>
      <c r="D122" s="117"/>
      <c r="F122" s="117"/>
      <c r="G122" s="117"/>
      <c r="H122" s="123"/>
      <c r="I122" s="192">
        <f>SUM(J108:J119)</f>
        <v>0</v>
      </c>
      <c r="J122" s="24"/>
      <c r="K122" s="124"/>
      <c r="M122" s="24"/>
      <c r="N122" s="124"/>
      <c r="P122" s="24"/>
    </row>
    <row r="123" spans="1:16" s="2" customFormat="1" x14ac:dyDescent="0.2">
      <c r="A123" s="4"/>
      <c r="B123" s="194" t="s">
        <v>300</v>
      </c>
      <c r="C123" s="26">
        <f>SUM(L123/E121)</f>
        <v>0</v>
      </c>
      <c r="G123" s="1"/>
      <c r="H123" s="42"/>
      <c r="I123" s="8"/>
      <c r="J123" s="22"/>
      <c r="K123" s="20"/>
      <c r="L123" s="193">
        <f>SUM(M108:M119)</f>
        <v>0</v>
      </c>
      <c r="M123" s="22"/>
      <c r="N123" s="20"/>
      <c r="O123" s="8"/>
      <c r="P123" s="22"/>
    </row>
    <row r="124" spans="1:16" s="2" customFormat="1" x14ac:dyDescent="0.2">
      <c r="A124" s="4"/>
      <c r="B124" s="191" t="s">
        <v>299</v>
      </c>
      <c r="C124" s="26">
        <f>SUM(O124/E121)</f>
        <v>0</v>
      </c>
      <c r="G124" s="1"/>
      <c r="H124" s="42"/>
      <c r="I124" s="8"/>
      <c r="J124" s="22"/>
      <c r="K124" s="20"/>
      <c r="L124" s="8"/>
      <c r="M124" s="22"/>
      <c r="N124" s="20"/>
      <c r="O124" s="195">
        <f>SUM(P108:P119)</f>
        <v>0</v>
      </c>
      <c r="P124" s="22"/>
    </row>
    <row r="125" spans="1:16" x14ac:dyDescent="0.2">
      <c r="A125" s="115"/>
      <c r="B125" s="68"/>
      <c r="C125" s="134"/>
      <c r="D125" s="134"/>
      <c r="E125" s="135"/>
      <c r="F125" s="136"/>
      <c r="G125" s="117"/>
      <c r="H125" s="278"/>
      <c r="I125" s="276"/>
      <c r="J125" s="279"/>
      <c r="K125" s="280"/>
      <c r="L125" s="276"/>
      <c r="M125" s="277"/>
      <c r="N125" s="280"/>
      <c r="O125" s="276"/>
      <c r="P125" s="277"/>
    </row>
    <row r="126" spans="1:16" x14ac:dyDescent="0.2">
      <c r="A126" s="345" t="s">
        <v>377</v>
      </c>
      <c r="B126" s="345"/>
      <c r="C126" s="345"/>
      <c r="D126" s="345"/>
      <c r="E126" s="345"/>
      <c r="F126" s="345"/>
      <c r="G126" s="346"/>
      <c r="H126" s="349" t="s">
        <v>255</v>
      </c>
      <c r="I126" s="349"/>
      <c r="J126" s="349"/>
      <c r="K126" s="350" t="s">
        <v>275</v>
      </c>
      <c r="L126" s="350"/>
      <c r="M126" s="350"/>
      <c r="N126" s="351" t="s">
        <v>276</v>
      </c>
      <c r="O126" s="351"/>
      <c r="P126" s="351"/>
    </row>
    <row r="127" spans="1:16" s="2" customFormat="1" x14ac:dyDescent="0.25">
      <c r="A127" s="347"/>
      <c r="B127" s="347"/>
      <c r="C127" s="347"/>
      <c r="D127" s="347"/>
      <c r="E127" s="347"/>
      <c r="F127" s="347"/>
      <c r="G127" s="348"/>
      <c r="H127" s="349"/>
      <c r="I127" s="349"/>
      <c r="J127" s="349"/>
      <c r="K127" s="350"/>
      <c r="L127" s="350"/>
      <c r="M127" s="350"/>
      <c r="N127" s="351"/>
      <c r="O127" s="351"/>
      <c r="P127" s="351"/>
    </row>
    <row r="128" spans="1:16" s="2" customFormat="1" ht="26.25" customHeight="1" x14ac:dyDescent="0.25">
      <c r="A128" s="128" t="s">
        <v>254</v>
      </c>
      <c r="B128" s="128" t="s">
        <v>206</v>
      </c>
      <c r="C128" s="128" t="s">
        <v>173</v>
      </c>
      <c r="D128" s="128" t="s">
        <v>172</v>
      </c>
      <c r="E128" s="128" t="s">
        <v>205</v>
      </c>
      <c r="F128" s="128" t="s">
        <v>170</v>
      </c>
      <c r="G128" s="129" t="s">
        <v>218</v>
      </c>
      <c r="H128" s="112" t="s">
        <v>209</v>
      </c>
      <c r="I128" s="126" t="s">
        <v>217</v>
      </c>
      <c r="J128" s="130" t="s">
        <v>273</v>
      </c>
      <c r="K128" s="125" t="s">
        <v>209</v>
      </c>
      <c r="L128" s="126" t="s">
        <v>217</v>
      </c>
      <c r="M128" s="130" t="s">
        <v>273</v>
      </c>
      <c r="N128" s="125" t="s">
        <v>209</v>
      </c>
      <c r="O128" s="126" t="s">
        <v>217</v>
      </c>
      <c r="P128" s="130" t="s">
        <v>273</v>
      </c>
    </row>
    <row r="129" spans="1:16" s="2" customFormat="1" ht="15" x14ac:dyDescent="0.2">
      <c r="A129" s="110">
        <v>1</v>
      </c>
      <c r="B129" s="34" t="s">
        <v>182</v>
      </c>
      <c r="C129" s="73" t="s">
        <v>153</v>
      </c>
      <c r="D129" s="73" t="s">
        <v>11</v>
      </c>
      <c r="E129" s="74">
        <v>4</v>
      </c>
      <c r="F129" s="132"/>
      <c r="G129" s="114">
        <v>4</v>
      </c>
      <c r="H129" s="87"/>
      <c r="I129" s="221" t="str">
        <f t="shared" ref="I129:I140" si="71">IF(H129="A","4",IF(H129="A-","3.5",IF(H129="B+","3.25",IF(H129="B","3",IF(H129="B-","2.75",IF(H129="C+","2.25",IF(H129="C","2",IF(H129="D","1.75",IF(H129="E","0",IF(H129="0","0",IF(H129="","0")))))))))))</f>
        <v>0</v>
      </c>
      <c r="J129" s="127">
        <f t="shared" ref="J129:J140" si="72">SUM(I129*G129)</f>
        <v>0</v>
      </c>
      <c r="K129" s="215"/>
      <c r="L129" s="221" t="str">
        <f t="shared" ref="L129:L140" si="73">IF(K129="A","4",IF(K129="A-","3.5",IF(K129="B+","3.25",IF(K129="B","3",IF(K129="B-","2.75",IF(K129="C+","2.25",IF(K129="C","2",IF(K129="D","1.75",IF(K129="E","0",IF(K129="0","0",IF(K129="","0")))))))))))</f>
        <v>0</v>
      </c>
      <c r="M129" s="127">
        <f t="shared" ref="M129:M140" si="74">SUM(L129*G129)</f>
        <v>0</v>
      </c>
      <c r="N129" s="216"/>
      <c r="O129" s="221" t="str">
        <f t="shared" ref="O129:O140" si="75">IF(N129="A","4",IF(N129="A-","3.5",IF(N129="B+","3.25",IF(N129="B","3",IF(N129="B-","2.75",IF(N129="C+","2.25",IF(N129="C","2",IF(N129="D","1.75",IF(N129="E","0",IF(N129="0","0",IF(N129="","0")))))))))))</f>
        <v>0</v>
      </c>
      <c r="P129" s="127">
        <f t="shared" ref="P129:P140" si="76">SUM(O129*G129)</f>
        <v>0</v>
      </c>
    </row>
    <row r="130" spans="1:16" s="2" customFormat="1" x14ac:dyDescent="0.2">
      <c r="A130" s="110">
        <v>2</v>
      </c>
      <c r="B130" s="34" t="s">
        <v>85</v>
      </c>
      <c r="C130" s="73" t="s">
        <v>84</v>
      </c>
      <c r="D130" s="73" t="s">
        <v>11</v>
      </c>
      <c r="E130" s="74">
        <v>3</v>
      </c>
      <c r="F130" s="74" t="s">
        <v>83</v>
      </c>
      <c r="G130" s="114">
        <v>3</v>
      </c>
      <c r="H130" s="87"/>
      <c r="I130" s="221" t="str">
        <f t="shared" si="71"/>
        <v>0</v>
      </c>
      <c r="J130" s="127">
        <f t="shared" si="72"/>
        <v>0</v>
      </c>
      <c r="K130" s="215"/>
      <c r="L130" s="221" t="str">
        <f t="shared" si="73"/>
        <v>0</v>
      </c>
      <c r="M130" s="127">
        <f t="shared" si="74"/>
        <v>0</v>
      </c>
      <c r="N130" s="216"/>
      <c r="O130" s="221" t="str">
        <f t="shared" si="75"/>
        <v>0</v>
      </c>
      <c r="P130" s="127">
        <f t="shared" si="76"/>
        <v>0</v>
      </c>
    </row>
    <row r="131" spans="1:16" s="2" customFormat="1" x14ac:dyDescent="0.2">
      <c r="A131" s="110">
        <v>3</v>
      </c>
      <c r="B131" s="34" t="s">
        <v>82</v>
      </c>
      <c r="C131" s="73" t="s">
        <v>81</v>
      </c>
      <c r="D131" s="73" t="s">
        <v>11</v>
      </c>
      <c r="E131" s="74">
        <v>2</v>
      </c>
      <c r="F131" s="74" t="s">
        <v>80</v>
      </c>
      <c r="G131" s="114">
        <v>2</v>
      </c>
      <c r="H131" s="87"/>
      <c r="I131" s="221" t="str">
        <f t="shared" si="71"/>
        <v>0</v>
      </c>
      <c r="J131" s="127">
        <f t="shared" si="72"/>
        <v>0</v>
      </c>
      <c r="K131" s="215"/>
      <c r="L131" s="221" t="str">
        <f t="shared" si="73"/>
        <v>0</v>
      </c>
      <c r="M131" s="127">
        <f t="shared" si="74"/>
        <v>0</v>
      </c>
      <c r="N131" s="216"/>
      <c r="O131" s="221" t="str">
        <f t="shared" si="75"/>
        <v>0</v>
      </c>
      <c r="P131" s="127">
        <f t="shared" si="76"/>
        <v>0</v>
      </c>
    </row>
    <row r="132" spans="1:16" s="2" customFormat="1" x14ac:dyDescent="0.2">
      <c r="A132" s="110">
        <v>4</v>
      </c>
      <c r="B132" s="34" t="s">
        <v>53</v>
      </c>
      <c r="C132" s="73" t="s">
        <v>52</v>
      </c>
      <c r="D132" s="73" t="s">
        <v>11</v>
      </c>
      <c r="E132" s="74">
        <v>2</v>
      </c>
      <c r="F132" s="74" t="s">
        <v>179</v>
      </c>
      <c r="G132" s="114">
        <v>2</v>
      </c>
      <c r="H132" s="87"/>
      <c r="I132" s="221" t="str">
        <f t="shared" si="71"/>
        <v>0</v>
      </c>
      <c r="J132" s="127">
        <f t="shared" si="72"/>
        <v>0</v>
      </c>
      <c r="K132" s="215"/>
      <c r="L132" s="221" t="str">
        <f t="shared" si="73"/>
        <v>0</v>
      </c>
      <c r="M132" s="127">
        <f t="shared" si="74"/>
        <v>0</v>
      </c>
      <c r="N132" s="216"/>
      <c r="O132" s="221" t="str">
        <f t="shared" si="75"/>
        <v>0</v>
      </c>
      <c r="P132" s="127">
        <f t="shared" si="76"/>
        <v>0</v>
      </c>
    </row>
    <row r="133" spans="1:16" s="2" customFormat="1" x14ac:dyDescent="0.2">
      <c r="A133" s="205">
        <v>5</v>
      </c>
      <c r="B133" s="206" t="s">
        <v>43</v>
      </c>
      <c r="C133" s="207" t="s">
        <v>42</v>
      </c>
      <c r="D133" s="207" t="s">
        <v>178</v>
      </c>
      <c r="E133" s="208">
        <v>2</v>
      </c>
      <c r="F133" s="208"/>
      <c r="G133" s="209">
        <v>2</v>
      </c>
      <c r="H133" s="87"/>
      <c r="I133" s="221" t="str">
        <f t="shared" si="71"/>
        <v>0</v>
      </c>
      <c r="J133" s="103">
        <f t="shared" si="72"/>
        <v>0</v>
      </c>
      <c r="K133" s="215"/>
      <c r="L133" s="221" t="str">
        <f t="shared" si="73"/>
        <v>0</v>
      </c>
      <c r="M133" s="103">
        <f t="shared" si="74"/>
        <v>0</v>
      </c>
      <c r="N133" s="216"/>
      <c r="O133" s="221" t="str">
        <f t="shared" si="75"/>
        <v>0</v>
      </c>
      <c r="P133" s="103">
        <f t="shared" si="76"/>
        <v>0</v>
      </c>
    </row>
    <row r="134" spans="1:16" s="2" customFormat="1" x14ac:dyDescent="0.2">
      <c r="A134" s="110">
        <v>6</v>
      </c>
      <c r="B134" s="34"/>
      <c r="C134" s="73"/>
      <c r="D134" s="126"/>
      <c r="E134" s="74"/>
      <c r="F134" s="126"/>
      <c r="G134" s="111"/>
      <c r="H134" s="87"/>
      <c r="I134" s="126" t="str">
        <f t="shared" ref="I134:I136" si="77">IF(H134="A","4",IF(H134="A-","3.5",IF(H134="B+","3.25",IF(H134="B","3",IF(H134="B-","2.75",IF(H134="C+","2.25",IF(H134="C","2",IF(H134="D","1.75",IF(H134="E","0",IF(H134="0","0",IF(H134="","0")))))))))))</f>
        <v>0</v>
      </c>
      <c r="J134" s="127">
        <f t="shared" ref="J134:J136" si="78">SUM(I134*G134)</f>
        <v>0</v>
      </c>
      <c r="K134" s="215"/>
      <c r="L134" s="126" t="str">
        <f t="shared" ref="L134:L136" si="79">IF(K134="A","4",IF(K134="A-","3.5",IF(K134="B+","3.25",IF(K134="B","3",IF(K134="B-","2.75",IF(K134="C+","2.25",IF(K134="C","2",IF(K134="D","1.75",IF(K134="E","0",IF(K134="0","0",IF(K134="","0")))))))))))</f>
        <v>0</v>
      </c>
      <c r="M134" s="127">
        <v>0</v>
      </c>
      <c r="N134" s="216"/>
      <c r="O134" s="126" t="str">
        <f t="shared" ref="O134:O136" si="80">IF(N134="A","4",IF(N134="A-","3.5",IF(N134="B+","3.25",IF(N134="B","3",IF(N134="B-","2.75",IF(N134="C+","2.25",IF(N134="C","2",IF(N134="D","1.75",IF(N134="E","0",IF(N134="0","0",IF(N134="","0")))))))))))</f>
        <v>0</v>
      </c>
      <c r="P134" s="127">
        <f t="shared" ref="P134:P136" si="81">SUM(O134*G134)</f>
        <v>0</v>
      </c>
    </row>
    <row r="135" spans="1:16" s="2" customFormat="1" x14ac:dyDescent="0.2">
      <c r="A135" s="110">
        <v>7</v>
      </c>
      <c r="B135" s="214"/>
      <c r="C135" s="110"/>
      <c r="D135" s="126"/>
      <c r="E135" s="126"/>
      <c r="F135" s="126"/>
      <c r="G135" s="111"/>
      <c r="H135" s="87"/>
      <c r="I135" s="126" t="str">
        <f t="shared" si="77"/>
        <v>0</v>
      </c>
      <c r="J135" s="127">
        <f t="shared" si="78"/>
        <v>0</v>
      </c>
      <c r="K135" s="215"/>
      <c r="L135" s="126" t="str">
        <f t="shared" si="79"/>
        <v>0</v>
      </c>
      <c r="M135" s="127">
        <f t="shared" ref="M135" si="82">SUM(L135*G135)</f>
        <v>0</v>
      </c>
      <c r="N135" s="216"/>
      <c r="O135" s="126" t="str">
        <f t="shared" si="80"/>
        <v>0</v>
      </c>
      <c r="P135" s="127">
        <f t="shared" si="81"/>
        <v>0</v>
      </c>
    </row>
    <row r="136" spans="1:16" s="2" customFormat="1" x14ac:dyDescent="0.2">
      <c r="A136" s="110">
        <v>8</v>
      </c>
      <c r="B136" s="32"/>
      <c r="C136" s="30"/>
      <c r="D136" s="30"/>
      <c r="E136" s="31"/>
      <c r="F136" s="31"/>
      <c r="G136" s="37"/>
      <c r="H136" s="87"/>
      <c r="I136" s="239" t="str">
        <f t="shared" si="77"/>
        <v>0</v>
      </c>
      <c r="J136" s="103">
        <f t="shared" si="78"/>
        <v>0</v>
      </c>
      <c r="K136" s="215"/>
      <c r="L136" s="239" t="str">
        <f t="shared" si="79"/>
        <v>0</v>
      </c>
      <c r="M136" s="103">
        <f t="shared" ref="M136" si="83">SUM(L136*G136)</f>
        <v>0</v>
      </c>
      <c r="N136" s="216"/>
      <c r="O136" s="239" t="str">
        <f t="shared" si="80"/>
        <v>0</v>
      </c>
      <c r="P136" s="127">
        <f t="shared" si="81"/>
        <v>0</v>
      </c>
    </row>
    <row r="137" spans="1:16" s="2" customFormat="1" x14ac:dyDescent="0.2">
      <c r="A137" s="110">
        <v>9</v>
      </c>
      <c r="B137" s="34"/>
      <c r="C137" s="73"/>
      <c r="D137" s="126"/>
      <c r="E137" s="74"/>
      <c r="F137" s="126"/>
      <c r="G137" s="111"/>
      <c r="H137" s="87"/>
      <c r="I137" s="126" t="str">
        <f t="shared" si="71"/>
        <v>0</v>
      </c>
      <c r="J137" s="127">
        <f t="shared" si="72"/>
        <v>0</v>
      </c>
      <c r="K137" s="215"/>
      <c r="L137" s="126" t="str">
        <f t="shared" si="73"/>
        <v>0</v>
      </c>
      <c r="M137" s="127">
        <v>0</v>
      </c>
      <c r="N137" s="216"/>
      <c r="O137" s="126" t="str">
        <f t="shared" si="75"/>
        <v>0</v>
      </c>
      <c r="P137" s="127">
        <f t="shared" ref="P137:P138" si="84">SUM(O137*G137)</f>
        <v>0</v>
      </c>
    </row>
    <row r="138" spans="1:16" s="2" customFormat="1" x14ac:dyDescent="0.2">
      <c r="A138" s="110">
        <v>10</v>
      </c>
      <c r="B138" s="214"/>
      <c r="C138" s="110"/>
      <c r="D138" s="126"/>
      <c r="E138" s="126"/>
      <c r="F138" s="126"/>
      <c r="G138" s="111"/>
      <c r="H138" s="87"/>
      <c r="I138" s="126" t="str">
        <f t="shared" si="71"/>
        <v>0</v>
      </c>
      <c r="J138" s="127">
        <f t="shared" si="72"/>
        <v>0</v>
      </c>
      <c r="K138" s="215"/>
      <c r="L138" s="126" t="str">
        <f t="shared" si="73"/>
        <v>0</v>
      </c>
      <c r="M138" s="127">
        <f t="shared" ref="M138" si="85">SUM(L138*G138)</f>
        <v>0</v>
      </c>
      <c r="N138" s="216"/>
      <c r="O138" s="126" t="str">
        <f t="shared" si="75"/>
        <v>0</v>
      </c>
      <c r="P138" s="127">
        <f t="shared" si="84"/>
        <v>0</v>
      </c>
    </row>
    <row r="139" spans="1:16" s="2" customFormat="1" x14ac:dyDescent="0.2">
      <c r="A139" s="110">
        <v>11</v>
      </c>
      <c r="B139" s="32"/>
      <c r="C139" s="30"/>
      <c r="D139" s="30"/>
      <c r="E139" s="31"/>
      <c r="F139" s="31"/>
      <c r="G139" s="37"/>
      <c r="H139" s="87"/>
      <c r="I139" s="239" t="str">
        <f t="shared" ref="I139" si="86">IF(H139="A","4",IF(H139="A-","3.5",IF(H139="B+","3.25",IF(H139="B","3",IF(H139="B-","2.75",IF(H139="C+","2.25",IF(H139="C","2",IF(H139="D","1.75",IF(H139="E","0",IF(H139="0","0",IF(H139="","0")))))))))))</f>
        <v>0</v>
      </c>
      <c r="J139" s="103">
        <f t="shared" ref="J139" si="87">SUM(I139*G139)</f>
        <v>0</v>
      </c>
      <c r="K139" s="215"/>
      <c r="L139" s="239" t="str">
        <f t="shared" ref="L139" si="88">IF(K139="A","4",IF(K139="A-","3.5",IF(K139="B+","3.25",IF(K139="B","3",IF(K139="B-","2.75",IF(K139="C+","2.25",IF(K139="C","2",IF(K139="D","1.75",IF(K139="E","0",IF(K139="0","0",IF(K139="","0")))))))))))</f>
        <v>0</v>
      </c>
      <c r="M139" s="103">
        <f t="shared" ref="M139" si="89">SUM(L139*G139)</f>
        <v>0</v>
      </c>
      <c r="N139" s="216"/>
      <c r="O139" s="239" t="str">
        <f t="shared" ref="O139" si="90">IF(N139="A","4",IF(N139="A-","3.5",IF(N139="B+","3.25",IF(N139="B","3",IF(N139="B-","2.75",IF(N139="C+","2.25",IF(N139="C","2",IF(N139="D","1.75",IF(N139="E","0",IF(N139="0","0",IF(N139="","0")))))))))))</f>
        <v>0</v>
      </c>
      <c r="P139" s="103">
        <f t="shared" ref="P139" si="91">SUM(O139*G139)</f>
        <v>0</v>
      </c>
    </row>
    <row r="140" spans="1:16" s="2" customFormat="1" x14ac:dyDescent="0.2">
      <c r="A140" s="110">
        <v>12</v>
      </c>
      <c r="B140" s="32"/>
      <c r="C140" s="30"/>
      <c r="D140" s="30"/>
      <c r="E140" s="31"/>
      <c r="F140" s="31"/>
      <c r="G140" s="37"/>
      <c r="H140" s="87"/>
      <c r="I140" s="221" t="str">
        <f t="shared" si="71"/>
        <v>0</v>
      </c>
      <c r="J140" s="103">
        <f t="shared" si="72"/>
        <v>0</v>
      </c>
      <c r="K140" s="215"/>
      <c r="L140" s="221" t="str">
        <f t="shared" si="73"/>
        <v>0</v>
      </c>
      <c r="M140" s="103">
        <f t="shared" si="74"/>
        <v>0</v>
      </c>
      <c r="N140" s="216"/>
      <c r="O140" s="221" t="str">
        <f t="shared" si="75"/>
        <v>0</v>
      </c>
      <c r="P140" s="103">
        <f t="shared" si="76"/>
        <v>0</v>
      </c>
    </row>
    <row r="141" spans="1:16" s="2" customFormat="1" x14ac:dyDescent="0.2">
      <c r="A141" s="4"/>
      <c r="B141" s="3"/>
      <c r="C141" s="4"/>
      <c r="G141" s="4"/>
      <c r="H141" s="42"/>
      <c r="I141" s="9"/>
      <c r="J141" s="24"/>
      <c r="K141" s="20"/>
      <c r="L141" s="9"/>
      <c r="M141" s="22"/>
      <c r="N141" s="20"/>
      <c r="O141" s="9"/>
      <c r="P141" s="22"/>
    </row>
    <row r="142" spans="1:16" s="2" customFormat="1" x14ac:dyDescent="0.2">
      <c r="A142" s="4"/>
      <c r="B142" s="3" t="s">
        <v>204</v>
      </c>
      <c r="C142" s="4"/>
      <c r="E142" s="2">
        <f>SUM(G129:G140)</f>
        <v>13</v>
      </c>
      <c r="G142" s="4"/>
      <c r="H142" s="42"/>
      <c r="I142" s="9"/>
      <c r="J142" s="24"/>
      <c r="K142" s="20"/>
      <c r="L142" s="9"/>
      <c r="M142" s="22"/>
      <c r="N142" s="20"/>
      <c r="O142" s="9"/>
      <c r="P142" s="22"/>
    </row>
    <row r="143" spans="1:16" s="2" customFormat="1" x14ac:dyDescent="0.2">
      <c r="A143" s="4"/>
      <c r="B143" s="190" t="s">
        <v>298</v>
      </c>
      <c r="C143" s="26">
        <f>SUM(I143/E142)</f>
        <v>0</v>
      </c>
      <c r="H143" s="42"/>
      <c r="I143" s="192">
        <f>SUM(J129:J140)</f>
        <v>0</v>
      </c>
      <c r="J143" s="24"/>
      <c r="K143" s="20"/>
      <c r="M143" s="22"/>
      <c r="N143" s="20"/>
      <c r="P143" s="22"/>
    </row>
    <row r="144" spans="1:16" s="2" customFormat="1" x14ac:dyDescent="0.2">
      <c r="A144" s="4"/>
      <c r="B144" s="194" t="s">
        <v>300</v>
      </c>
      <c r="C144" s="26">
        <f>SUM(L144/E142)</f>
        <v>0</v>
      </c>
      <c r="G144" s="1"/>
      <c r="H144" s="42"/>
      <c r="I144" s="8"/>
      <c r="J144" s="22"/>
      <c r="K144" s="20"/>
      <c r="L144" s="193">
        <f>SUM(M129:M140)</f>
        <v>0</v>
      </c>
      <c r="M144" s="22"/>
      <c r="N144" s="20"/>
      <c r="O144" s="8"/>
      <c r="P144" s="22"/>
    </row>
    <row r="145" spans="1:16" s="2" customFormat="1" x14ac:dyDescent="0.2">
      <c r="A145" s="4"/>
      <c r="B145" s="191" t="s">
        <v>299</v>
      </c>
      <c r="C145" s="26">
        <f>SUM(O145/E142)</f>
        <v>0</v>
      </c>
      <c r="G145" s="1"/>
      <c r="H145" s="42"/>
      <c r="I145" s="8"/>
      <c r="J145" s="22"/>
      <c r="K145" s="20"/>
      <c r="L145" s="8"/>
      <c r="M145" s="22"/>
      <c r="N145" s="20"/>
      <c r="O145" s="195">
        <f>SUM(P129:P140)</f>
        <v>0</v>
      </c>
      <c r="P145" s="22"/>
    </row>
    <row r="146" spans="1:16" s="2" customFormat="1" x14ac:dyDescent="0.2">
      <c r="A146" s="4"/>
      <c r="B146" s="3"/>
      <c r="C146" s="6"/>
      <c r="D146" s="6"/>
      <c r="E146" s="7"/>
      <c r="H146" s="273"/>
      <c r="I146" s="276"/>
      <c r="J146" s="277"/>
      <c r="K146" s="275"/>
      <c r="L146" s="276"/>
      <c r="M146" s="274"/>
      <c r="N146" s="275"/>
      <c r="O146" s="276"/>
      <c r="P146" s="274"/>
    </row>
    <row r="147" spans="1:16" x14ac:dyDescent="0.2">
      <c r="A147" s="345" t="s">
        <v>378</v>
      </c>
      <c r="B147" s="345"/>
      <c r="C147" s="345"/>
      <c r="D147" s="345"/>
      <c r="E147" s="345"/>
      <c r="F147" s="345"/>
      <c r="G147" s="346"/>
      <c r="H147" s="349" t="s">
        <v>255</v>
      </c>
      <c r="I147" s="349"/>
      <c r="J147" s="349"/>
      <c r="K147" s="350" t="s">
        <v>275</v>
      </c>
      <c r="L147" s="350"/>
      <c r="M147" s="350"/>
      <c r="N147" s="351" t="s">
        <v>276</v>
      </c>
      <c r="O147" s="351"/>
      <c r="P147" s="351"/>
    </row>
    <row r="148" spans="1:16" s="2" customFormat="1" x14ac:dyDescent="0.25">
      <c r="A148" s="347"/>
      <c r="B148" s="347"/>
      <c r="C148" s="347"/>
      <c r="D148" s="347"/>
      <c r="E148" s="347"/>
      <c r="F148" s="347"/>
      <c r="G148" s="348"/>
      <c r="H148" s="349"/>
      <c r="I148" s="349"/>
      <c r="J148" s="349"/>
      <c r="K148" s="350"/>
      <c r="L148" s="350"/>
      <c r="M148" s="350"/>
      <c r="N148" s="351"/>
      <c r="O148" s="351"/>
      <c r="P148" s="351"/>
    </row>
    <row r="149" spans="1:16" s="2" customFormat="1" ht="25.5" customHeight="1" x14ac:dyDescent="0.25">
      <c r="A149" s="220" t="s">
        <v>175</v>
      </c>
      <c r="B149" s="220" t="s">
        <v>206</v>
      </c>
      <c r="C149" s="220" t="s">
        <v>173</v>
      </c>
      <c r="D149" s="220" t="s">
        <v>172</v>
      </c>
      <c r="E149" s="220" t="s">
        <v>205</v>
      </c>
      <c r="F149" s="220" t="s">
        <v>170</v>
      </c>
      <c r="G149" s="36" t="s">
        <v>218</v>
      </c>
      <c r="H149" s="40" t="s">
        <v>209</v>
      </c>
      <c r="I149" s="221" t="s">
        <v>217</v>
      </c>
      <c r="J149" s="91" t="s">
        <v>273</v>
      </c>
      <c r="K149" s="223" t="s">
        <v>209</v>
      </c>
      <c r="L149" s="221" t="s">
        <v>217</v>
      </c>
      <c r="M149" s="91" t="s">
        <v>273</v>
      </c>
      <c r="N149" s="223" t="s">
        <v>209</v>
      </c>
      <c r="O149" s="221" t="s">
        <v>217</v>
      </c>
      <c r="P149" s="91" t="s">
        <v>273</v>
      </c>
    </row>
    <row r="150" spans="1:16" s="2" customFormat="1" x14ac:dyDescent="0.2">
      <c r="A150" s="101">
        <v>1</v>
      </c>
      <c r="B150" s="29" t="s">
        <v>285</v>
      </c>
      <c r="C150" s="30" t="s">
        <v>286</v>
      </c>
      <c r="D150" s="30" t="s">
        <v>11</v>
      </c>
      <c r="E150" s="31">
        <v>6</v>
      </c>
      <c r="F150" s="221"/>
      <c r="G150" s="37">
        <v>6</v>
      </c>
      <c r="H150" s="87"/>
      <c r="I150" s="221" t="str">
        <f>IF(H150="A","4",IF(H150="A-","3.5",IF(H150="B+","3.25",IF(H150="B","3",IF(H150="B-","2.75",IF(H150="C+","2.25",IF(H150="C","2",IF(H150="D","1.75",IF(H150="E","0",IF(H150="0","0",IF(H150="","0")))))))))))</f>
        <v>0</v>
      </c>
      <c r="J150" s="127">
        <f>SUM(I150*G150)</f>
        <v>0</v>
      </c>
      <c r="K150" s="215"/>
      <c r="L150" s="221" t="str">
        <f t="shared" ref="L150:L161" si="92">IF(K150="A","4",IF(K150="A-","3.5",IF(K150="B+","3.25",IF(K150="B","3",IF(K150="B-","2.75",IF(K150="C+","2.25",IF(K150="C","2",IF(K150="D","1.75",IF(K150="E","0",IF(K150="0","0",IF(K150="","0")))))))))))</f>
        <v>0</v>
      </c>
      <c r="M150" s="103">
        <f>SUM(L150*G150)</f>
        <v>0</v>
      </c>
      <c r="N150" s="216"/>
      <c r="O150" s="221" t="str">
        <f t="shared" ref="O150:O161" si="93">IF(N150="A","4",IF(N150="A-","3.5",IF(N150="B+","3.25",IF(N150="B","3",IF(N150="B-","2.75",IF(N150="C+","2.25",IF(N150="C","2",IF(N150="D","1.75",IF(N150="E","0",IF(N150="0","0",IF(N150="","0")))))))))))</f>
        <v>0</v>
      </c>
      <c r="P150" s="103">
        <f>SUM(O150*G150)</f>
        <v>0</v>
      </c>
    </row>
    <row r="151" spans="1:16" s="2" customFormat="1" x14ac:dyDescent="0.2">
      <c r="A151" s="101">
        <v>2</v>
      </c>
      <c r="B151" s="32"/>
      <c r="C151" s="30"/>
      <c r="D151" s="30"/>
      <c r="E151" s="31"/>
      <c r="F151" s="31"/>
      <c r="G151" s="37"/>
      <c r="H151" s="87"/>
      <c r="I151" s="239" t="str">
        <f t="shared" ref="I151:I153" si="94">IF(H151="A","4",IF(H151="A-","3.5",IF(H151="B+","3.25",IF(H151="B","3",IF(H151="B-","2.75",IF(H151="C+","2.25",IF(H151="C","2",IF(H151="D","1.75",IF(H151="E","0",IF(H151="0","0",IF(H151="","0")))))))))))</f>
        <v>0</v>
      </c>
      <c r="J151" s="103">
        <f t="shared" ref="J151:J157" si="95">SUM(I151*G151)</f>
        <v>0</v>
      </c>
      <c r="K151" s="215"/>
      <c r="L151" s="239" t="str">
        <f t="shared" ref="L151:L157" si="96">IF(K151="A","4",IF(K151="A-","3.5",IF(K151="B+","3.25",IF(K151="B","3",IF(K151="B-","2.75",IF(K151="C+","2.25",IF(K151="C","2",IF(K151="D","1.75",IF(K151="E","0",IF(K151="0","0",IF(K151="","0")))))))))))</f>
        <v>0</v>
      </c>
      <c r="M151" s="103">
        <f t="shared" ref="M151:M157" si="97">SUM(L151*G151)</f>
        <v>0</v>
      </c>
      <c r="N151" s="216"/>
      <c r="O151" s="239" t="str">
        <f t="shared" ref="O151:O157" si="98">IF(N151="A","4",IF(N151="A-","3.5",IF(N151="B+","3.25",IF(N151="B","3",IF(N151="B-","2.75",IF(N151="C+","2.25",IF(N151="C","2",IF(N151="D","1.75",IF(N151="E","0",IF(N151="0","0",IF(N151="","0")))))))))))</f>
        <v>0</v>
      </c>
      <c r="P151" s="103">
        <f t="shared" ref="P151:P157" si="99">SUM(O151*G151)</f>
        <v>0</v>
      </c>
    </row>
    <row r="152" spans="1:16" s="2" customFormat="1" x14ac:dyDescent="0.2">
      <c r="A152" s="101">
        <v>3</v>
      </c>
      <c r="B152" s="32"/>
      <c r="C152" s="30"/>
      <c r="D152" s="30"/>
      <c r="E152" s="31"/>
      <c r="F152" s="31"/>
      <c r="G152" s="37"/>
      <c r="H152" s="87"/>
      <c r="I152" s="239" t="str">
        <f t="shared" si="94"/>
        <v>0</v>
      </c>
      <c r="J152" s="103">
        <f t="shared" si="95"/>
        <v>0</v>
      </c>
      <c r="K152" s="215"/>
      <c r="L152" s="239" t="str">
        <f t="shared" si="96"/>
        <v>0</v>
      </c>
      <c r="M152" s="103">
        <f t="shared" si="97"/>
        <v>0</v>
      </c>
      <c r="N152" s="216"/>
      <c r="O152" s="239" t="str">
        <f t="shared" si="98"/>
        <v>0</v>
      </c>
      <c r="P152" s="103">
        <f t="shared" si="99"/>
        <v>0</v>
      </c>
    </row>
    <row r="153" spans="1:16" s="2" customFormat="1" x14ac:dyDescent="0.2">
      <c r="A153" s="101">
        <v>4</v>
      </c>
      <c r="B153" s="32"/>
      <c r="C153" s="30"/>
      <c r="D153" s="30"/>
      <c r="E153" s="31"/>
      <c r="F153" s="31"/>
      <c r="G153" s="37"/>
      <c r="H153" s="87"/>
      <c r="I153" s="239" t="str">
        <f t="shared" si="94"/>
        <v>0</v>
      </c>
      <c r="J153" s="103">
        <f t="shared" si="95"/>
        <v>0</v>
      </c>
      <c r="K153" s="215"/>
      <c r="L153" s="239" t="str">
        <f t="shared" si="96"/>
        <v>0</v>
      </c>
      <c r="M153" s="103">
        <f t="shared" si="97"/>
        <v>0</v>
      </c>
      <c r="N153" s="216"/>
      <c r="O153" s="239" t="str">
        <f t="shared" si="98"/>
        <v>0</v>
      </c>
      <c r="P153" s="103">
        <f t="shared" si="99"/>
        <v>0</v>
      </c>
    </row>
    <row r="154" spans="1:16" s="2" customFormat="1" x14ac:dyDescent="0.2">
      <c r="A154" s="101">
        <v>5</v>
      </c>
      <c r="B154" s="32"/>
      <c r="C154" s="30"/>
      <c r="D154" s="30"/>
      <c r="E154" s="31"/>
      <c r="F154" s="31"/>
      <c r="G154" s="37"/>
      <c r="H154" s="87"/>
      <c r="I154" s="239" t="str">
        <f>IF(H154="A","4",IF(H154="A-","3.5",IF(H154="B+","3.25",IF(H154="B","3",IF(H154="B-","2.75",IF(H154="C+","2.25",IF(H154="C","2",IF(H154="D","1.75",IF(H154="E","0",IF(H154="0","0",IF(H154="","0")))))))))))</f>
        <v>0</v>
      </c>
      <c r="J154" s="103">
        <f t="shared" si="95"/>
        <v>0</v>
      </c>
      <c r="K154" s="215"/>
      <c r="L154" s="239" t="str">
        <f t="shared" si="96"/>
        <v>0</v>
      </c>
      <c r="M154" s="103">
        <f t="shared" si="97"/>
        <v>0</v>
      </c>
      <c r="N154" s="216"/>
      <c r="O154" s="239" t="str">
        <f t="shared" si="98"/>
        <v>0</v>
      </c>
      <c r="P154" s="103">
        <f t="shared" si="99"/>
        <v>0</v>
      </c>
    </row>
    <row r="155" spans="1:16" s="2" customFormat="1" x14ac:dyDescent="0.2">
      <c r="A155" s="101">
        <v>6</v>
      </c>
      <c r="B155" s="32"/>
      <c r="C155" s="30"/>
      <c r="D155" s="30"/>
      <c r="E155" s="31"/>
      <c r="F155" s="31"/>
      <c r="G155" s="37"/>
      <c r="H155" s="87"/>
      <c r="I155" s="239" t="str">
        <f t="shared" ref="I155:I156" si="100">IF(H155="A","4",IF(H155="A-","3.5",IF(H155="B+","3.25",IF(H155="B","3",IF(H155="B-","2.75",IF(H155="C+","2.25",IF(H155="C","2",IF(H155="D","1.75",IF(H155="E","0",IF(H155="0","0",IF(H155="","0")))))))))))</f>
        <v>0</v>
      </c>
      <c r="J155" s="103">
        <f t="shared" si="95"/>
        <v>0</v>
      </c>
      <c r="K155" s="215"/>
      <c r="L155" s="239" t="str">
        <f t="shared" si="96"/>
        <v>0</v>
      </c>
      <c r="M155" s="103">
        <f t="shared" si="97"/>
        <v>0</v>
      </c>
      <c r="N155" s="216"/>
      <c r="O155" s="239" t="str">
        <f t="shared" si="98"/>
        <v>0</v>
      </c>
      <c r="P155" s="103">
        <f t="shared" si="99"/>
        <v>0</v>
      </c>
    </row>
    <row r="156" spans="1:16" s="2" customFormat="1" x14ac:dyDescent="0.2">
      <c r="A156" s="101">
        <v>7</v>
      </c>
      <c r="B156" s="32"/>
      <c r="C156" s="30"/>
      <c r="D156" s="30"/>
      <c r="E156" s="31"/>
      <c r="F156" s="31"/>
      <c r="G156" s="37"/>
      <c r="H156" s="87"/>
      <c r="I156" s="239" t="str">
        <f t="shared" si="100"/>
        <v>0</v>
      </c>
      <c r="J156" s="103">
        <f t="shared" si="95"/>
        <v>0</v>
      </c>
      <c r="K156" s="215"/>
      <c r="L156" s="239" t="str">
        <f t="shared" si="96"/>
        <v>0</v>
      </c>
      <c r="M156" s="103">
        <f t="shared" si="97"/>
        <v>0</v>
      </c>
      <c r="N156" s="216"/>
      <c r="O156" s="239" t="str">
        <f t="shared" si="98"/>
        <v>0</v>
      </c>
      <c r="P156" s="103">
        <f t="shared" si="99"/>
        <v>0</v>
      </c>
    </row>
    <row r="157" spans="1:16" s="2" customFormat="1" x14ac:dyDescent="0.2">
      <c r="A157" s="101">
        <v>8</v>
      </c>
      <c r="B157" s="32"/>
      <c r="C157" s="30"/>
      <c r="D157" s="30"/>
      <c r="E157" s="31"/>
      <c r="F157" s="31"/>
      <c r="G157" s="37"/>
      <c r="H157" s="87"/>
      <c r="I157" s="239" t="str">
        <f>IF(H157="A","4",IF(H157="A-","3.5",IF(H157="B+","3.25",IF(H157="B","3",IF(H157="B-","2.75",IF(H157="C+","2.25",IF(H157="C","2",IF(H157="D","1.75",IF(H157="E","0",IF(H157="0","0",IF(H157="","0")))))))))))</f>
        <v>0</v>
      </c>
      <c r="J157" s="103">
        <f t="shared" si="95"/>
        <v>0</v>
      </c>
      <c r="K157" s="215"/>
      <c r="L157" s="239" t="str">
        <f t="shared" si="96"/>
        <v>0</v>
      </c>
      <c r="M157" s="103">
        <f t="shared" si="97"/>
        <v>0</v>
      </c>
      <c r="N157" s="216"/>
      <c r="O157" s="239" t="str">
        <f t="shared" si="98"/>
        <v>0</v>
      </c>
      <c r="P157" s="103">
        <f t="shared" si="99"/>
        <v>0</v>
      </c>
    </row>
    <row r="158" spans="1:16" s="2" customFormat="1" x14ac:dyDescent="0.2">
      <c r="A158" s="101">
        <v>9</v>
      </c>
      <c r="B158" s="32"/>
      <c r="C158" s="30"/>
      <c r="D158" s="30"/>
      <c r="E158" s="31"/>
      <c r="F158" s="31"/>
      <c r="G158" s="37"/>
      <c r="H158" s="87"/>
      <c r="I158" s="221" t="str">
        <f t="shared" ref="I158:I160" si="101">IF(H158="A","4",IF(H158="A-","3.5",IF(H158="B+","3.25",IF(H158="B","3",IF(H158="B-","2.75",IF(H158="C+","2.25",IF(H158="C","2",IF(H158="D","1.75",IF(H158="E","0",IF(H158="0","0",IF(H158="","0")))))))))))</f>
        <v>0</v>
      </c>
      <c r="J158" s="103">
        <f t="shared" ref="J158:J161" si="102">SUM(I158*G158)</f>
        <v>0</v>
      </c>
      <c r="K158" s="215"/>
      <c r="L158" s="221" t="str">
        <f t="shared" si="92"/>
        <v>0</v>
      </c>
      <c r="M158" s="103">
        <f t="shared" ref="M158:M161" si="103">SUM(L158*G158)</f>
        <v>0</v>
      </c>
      <c r="N158" s="216"/>
      <c r="O158" s="221" t="str">
        <f t="shared" si="93"/>
        <v>0</v>
      </c>
      <c r="P158" s="103">
        <f t="shared" ref="P158:P161" si="104">SUM(O158*G158)</f>
        <v>0</v>
      </c>
    </row>
    <row r="159" spans="1:16" s="2" customFormat="1" x14ac:dyDescent="0.2">
      <c r="A159" s="101">
        <v>10</v>
      </c>
      <c r="B159" s="32"/>
      <c r="C159" s="30"/>
      <c r="D159" s="30"/>
      <c r="E159" s="31"/>
      <c r="F159" s="31"/>
      <c r="G159" s="37"/>
      <c r="H159" s="87"/>
      <c r="I159" s="221" t="str">
        <f t="shared" si="101"/>
        <v>0</v>
      </c>
      <c r="J159" s="103">
        <f t="shared" si="102"/>
        <v>0</v>
      </c>
      <c r="K159" s="215"/>
      <c r="L159" s="221" t="str">
        <f t="shared" si="92"/>
        <v>0</v>
      </c>
      <c r="M159" s="103">
        <f t="shared" si="103"/>
        <v>0</v>
      </c>
      <c r="N159" s="216"/>
      <c r="O159" s="221" t="str">
        <f t="shared" si="93"/>
        <v>0</v>
      </c>
      <c r="P159" s="103">
        <f t="shared" si="104"/>
        <v>0</v>
      </c>
    </row>
    <row r="160" spans="1:16" s="2" customFormat="1" x14ac:dyDescent="0.2">
      <c r="A160" s="101">
        <v>11</v>
      </c>
      <c r="B160" s="32"/>
      <c r="C160" s="30"/>
      <c r="D160" s="30"/>
      <c r="E160" s="31"/>
      <c r="F160" s="31"/>
      <c r="G160" s="37"/>
      <c r="H160" s="87"/>
      <c r="I160" s="221" t="str">
        <f t="shared" si="101"/>
        <v>0</v>
      </c>
      <c r="J160" s="103">
        <f t="shared" si="102"/>
        <v>0</v>
      </c>
      <c r="K160" s="215"/>
      <c r="L160" s="221" t="str">
        <f t="shared" si="92"/>
        <v>0</v>
      </c>
      <c r="M160" s="103">
        <f t="shared" si="103"/>
        <v>0</v>
      </c>
      <c r="N160" s="216"/>
      <c r="O160" s="221" t="str">
        <f t="shared" si="93"/>
        <v>0</v>
      </c>
      <c r="P160" s="103">
        <f t="shared" si="104"/>
        <v>0</v>
      </c>
    </row>
    <row r="161" spans="1:16" s="2" customFormat="1" x14ac:dyDescent="0.2">
      <c r="A161" s="101">
        <v>12</v>
      </c>
      <c r="B161" s="32"/>
      <c r="C161" s="30"/>
      <c r="D161" s="30"/>
      <c r="E161" s="31"/>
      <c r="F161" s="31"/>
      <c r="G161" s="37"/>
      <c r="H161" s="87"/>
      <c r="I161" s="221" t="str">
        <f>IF(H161="A","4",IF(H161="A-","3.5",IF(H161="B+","3.25",IF(H161="B","3",IF(H161="B-","2.75",IF(H161="C+","2.25",IF(H161="C","2",IF(H161="D","1.75",IF(H161="E","0",IF(H161="0","0",IF(H161="","0")))))))))))</f>
        <v>0</v>
      </c>
      <c r="J161" s="103">
        <f t="shared" si="102"/>
        <v>0</v>
      </c>
      <c r="K161" s="215"/>
      <c r="L161" s="221" t="str">
        <f t="shared" si="92"/>
        <v>0</v>
      </c>
      <c r="M161" s="103">
        <f t="shared" si="103"/>
        <v>0</v>
      </c>
      <c r="N161" s="216"/>
      <c r="O161" s="221" t="str">
        <f t="shared" si="93"/>
        <v>0</v>
      </c>
      <c r="P161" s="103">
        <f t="shared" si="104"/>
        <v>0</v>
      </c>
    </row>
    <row r="162" spans="1:16" x14ac:dyDescent="0.2">
      <c r="E162" s="1"/>
      <c r="H162" s="42"/>
      <c r="I162" s="8"/>
      <c r="J162" s="28"/>
      <c r="K162" s="20"/>
      <c r="L162" s="8"/>
      <c r="M162" s="21"/>
      <c r="N162" s="20"/>
      <c r="O162" s="8"/>
      <c r="P162" s="28"/>
    </row>
    <row r="163" spans="1:16" x14ac:dyDescent="0.2">
      <c r="B163" s="3" t="s">
        <v>204</v>
      </c>
      <c r="E163" s="2">
        <f>SUM(G150:G161)</f>
        <v>6</v>
      </c>
      <c r="H163" s="42"/>
      <c r="I163" s="8"/>
      <c r="J163" s="23"/>
      <c r="K163" s="20"/>
      <c r="L163" s="8"/>
      <c r="M163" s="22"/>
      <c r="N163" s="20"/>
      <c r="O163" s="8"/>
      <c r="P163" s="23"/>
    </row>
    <row r="164" spans="1:16" s="2" customFormat="1" x14ac:dyDescent="0.2">
      <c r="A164" s="4"/>
      <c r="B164" s="190" t="s">
        <v>301</v>
      </c>
      <c r="C164" s="26">
        <f>SUM(I164/E163)</f>
        <v>0</v>
      </c>
      <c r="H164" s="42"/>
      <c r="I164" s="192">
        <f>SUM(J150:J161)</f>
        <v>0</v>
      </c>
      <c r="J164" s="22"/>
      <c r="K164" s="20"/>
      <c r="M164" s="22"/>
      <c r="N164" s="20"/>
      <c r="P164" s="22"/>
    </row>
    <row r="165" spans="1:16" s="2" customFormat="1" x14ac:dyDescent="0.2">
      <c r="A165" s="4"/>
      <c r="B165" s="194" t="s">
        <v>300</v>
      </c>
      <c r="C165" s="26">
        <f>SUM(L165/E163)</f>
        <v>0</v>
      </c>
      <c r="G165" s="1"/>
      <c r="H165" s="42"/>
      <c r="I165" s="8"/>
      <c r="J165" s="22"/>
      <c r="K165" s="20"/>
      <c r="L165" s="193">
        <f>SUM(M150:M161)</f>
        <v>0</v>
      </c>
      <c r="M165" s="22"/>
      <c r="N165" s="20"/>
      <c r="O165" s="8"/>
      <c r="P165" s="22"/>
    </row>
    <row r="166" spans="1:16" s="2" customFormat="1" x14ac:dyDescent="0.2">
      <c r="A166" s="4"/>
      <c r="B166" s="191" t="s">
        <v>299</v>
      </c>
      <c r="C166" s="26">
        <f>SUM(O166/E163)</f>
        <v>0</v>
      </c>
      <c r="G166" s="1"/>
      <c r="H166" s="42"/>
      <c r="I166" s="8"/>
      <c r="J166" s="22"/>
      <c r="K166" s="20"/>
      <c r="L166" s="8"/>
      <c r="M166" s="22"/>
      <c r="N166" s="20"/>
      <c r="O166" s="195">
        <f>SUM(P150:P161)</f>
        <v>0</v>
      </c>
      <c r="P166" s="22"/>
    </row>
    <row r="167" spans="1:16" s="2" customFormat="1" x14ac:dyDescent="0.2">
      <c r="A167" s="4"/>
      <c r="B167" s="3"/>
      <c r="C167" s="4"/>
      <c r="H167" s="273"/>
      <c r="I167" s="18"/>
      <c r="J167" s="274"/>
      <c r="K167" s="275"/>
      <c r="L167" s="276"/>
      <c r="M167" s="274"/>
      <c r="N167" s="275"/>
      <c r="O167" s="18"/>
      <c r="P167" s="274"/>
    </row>
    <row r="168" spans="1:16" x14ac:dyDescent="0.2">
      <c r="A168" s="345" t="s">
        <v>379</v>
      </c>
      <c r="B168" s="345"/>
      <c r="C168" s="345"/>
      <c r="D168" s="345"/>
      <c r="E168" s="345"/>
      <c r="F168" s="345"/>
      <c r="G168" s="346"/>
      <c r="H168" s="349" t="s">
        <v>255</v>
      </c>
      <c r="I168" s="349"/>
      <c r="J168" s="349"/>
      <c r="K168" s="350" t="s">
        <v>275</v>
      </c>
      <c r="L168" s="350"/>
      <c r="M168" s="350"/>
      <c r="N168" s="351" t="s">
        <v>276</v>
      </c>
      <c r="O168" s="351"/>
      <c r="P168" s="351"/>
    </row>
    <row r="169" spans="1:16" s="2" customFormat="1" x14ac:dyDescent="0.25">
      <c r="A169" s="347"/>
      <c r="B169" s="347"/>
      <c r="C169" s="347"/>
      <c r="D169" s="347"/>
      <c r="E169" s="347"/>
      <c r="F169" s="347"/>
      <c r="G169" s="348"/>
      <c r="H169" s="349"/>
      <c r="I169" s="349"/>
      <c r="J169" s="349"/>
      <c r="K169" s="350"/>
      <c r="L169" s="350"/>
      <c r="M169" s="350"/>
      <c r="N169" s="351"/>
      <c r="O169" s="351"/>
      <c r="P169" s="351"/>
    </row>
    <row r="170" spans="1:16" s="2" customFormat="1" ht="26.25" customHeight="1" x14ac:dyDescent="0.25">
      <c r="A170" s="128" t="s">
        <v>254</v>
      </c>
      <c r="B170" s="128" t="s">
        <v>206</v>
      </c>
      <c r="C170" s="128" t="s">
        <v>173</v>
      </c>
      <c r="D170" s="128" t="s">
        <v>172</v>
      </c>
      <c r="E170" s="128" t="s">
        <v>205</v>
      </c>
      <c r="F170" s="128" t="s">
        <v>170</v>
      </c>
      <c r="G170" s="129" t="s">
        <v>218</v>
      </c>
      <c r="H170" s="112" t="s">
        <v>209</v>
      </c>
      <c r="I170" s="126" t="s">
        <v>217</v>
      </c>
      <c r="J170" s="130" t="s">
        <v>273</v>
      </c>
      <c r="K170" s="125" t="s">
        <v>209</v>
      </c>
      <c r="L170" s="126" t="s">
        <v>217</v>
      </c>
      <c r="M170" s="130" t="s">
        <v>273</v>
      </c>
      <c r="N170" s="125" t="s">
        <v>209</v>
      </c>
      <c r="O170" s="126" t="s">
        <v>217</v>
      </c>
      <c r="P170" s="130" t="s">
        <v>273</v>
      </c>
    </row>
    <row r="171" spans="1:16" s="2" customFormat="1" ht="15" x14ac:dyDescent="0.2">
      <c r="A171" s="110">
        <v>1</v>
      </c>
      <c r="B171" s="34"/>
      <c r="C171" s="73"/>
      <c r="D171" s="73"/>
      <c r="E171" s="74"/>
      <c r="F171" s="132"/>
      <c r="G171" s="114"/>
      <c r="H171" s="87"/>
      <c r="I171" s="239" t="str">
        <f t="shared" ref="I171:I177" si="105">IF(H171="A","4",IF(H171="A-","3.5",IF(H171="B+","3.25",IF(H171="B","3",IF(H171="B-","2.75",IF(H171="C+","2.25",IF(H171="C","2",IF(H171="D","1.75",IF(H171="E","0",IF(H171="0","0",IF(H171="","0")))))))))))</f>
        <v>0</v>
      </c>
      <c r="J171" s="127">
        <f t="shared" ref="J171:J182" si="106">SUM(I171*G171)</f>
        <v>0</v>
      </c>
      <c r="K171" s="215"/>
      <c r="L171" s="239" t="str">
        <f t="shared" ref="L171:L182" si="107">IF(K171="A","4",IF(K171="A-","3.5",IF(K171="B+","3.25",IF(K171="B","3",IF(K171="B-","2.75",IF(K171="C+","2.25",IF(K171="C","2",IF(K171="D","1.75",IF(K171="E","0",IF(K171="0","0",IF(K171="","0")))))))))))</f>
        <v>0</v>
      </c>
      <c r="M171" s="127">
        <f t="shared" ref="M171:M175" si="108">SUM(L171*G171)</f>
        <v>0</v>
      </c>
      <c r="N171" s="216"/>
      <c r="O171" s="239" t="str">
        <f t="shared" ref="O171:O182" si="109">IF(N171="A","4",IF(N171="A-","3.5",IF(N171="B+","3.25",IF(N171="B","3",IF(N171="B-","2.75",IF(N171="C+","2.25",IF(N171="C","2",IF(N171="D","1.75",IF(N171="E","0",IF(N171="0","0",IF(N171="","0")))))))))))</f>
        <v>0</v>
      </c>
      <c r="P171" s="127">
        <f t="shared" ref="P171:P175" si="110">SUM(O171*G171)</f>
        <v>0</v>
      </c>
    </row>
    <row r="172" spans="1:16" s="2" customFormat="1" x14ac:dyDescent="0.2">
      <c r="A172" s="110">
        <v>2</v>
      </c>
      <c r="B172" s="34"/>
      <c r="C172" s="73"/>
      <c r="D172" s="73"/>
      <c r="E172" s="74"/>
      <c r="F172" s="74"/>
      <c r="G172" s="114"/>
      <c r="H172" s="87"/>
      <c r="I172" s="239" t="str">
        <f t="shared" si="105"/>
        <v>0</v>
      </c>
      <c r="J172" s="127">
        <f t="shared" si="106"/>
        <v>0</v>
      </c>
      <c r="K172" s="215"/>
      <c r="L172" s="239" t="str">
        <f t="shared" si="107"/>
        <v>0</v>
      </c>
      <c r="M172" s="127">
        <f t="shared" si="108"/>
        <v>0</v>
      </c>
      <c r="N172" s="216"/>
      <c r="O172" s="239" t="str">
        <f t="shared" si="109"/>
        <v>0</v>
      </c>
      <c r="P172" s="127">
        <f t="shared" si="110"/>
        <v>0</v>
      </c>
    </row>
    <row r="173" spans="1:16" s="2" customFormat="1" x14ac:dyDescent="0.2">
      <c r="A173" s="110">
        <v>3</v>
      </c>
      <c r="B173" s="34"/>
      <c r="C173" s="73"/>
      <c r="D173" s="73"/>
      <c r="E173" s="74"/>
      <c r="F173" s="74"/>
      <c r="G173" s="114"/>
      <c r="H173" s="87"/>
      <c r="I173" s="239" t="str">
        <f t="shared" si="105"/>
        <v>0</v>
      </c>
      <c r="J173" s="127">
        <f t="shared" si="106"/>
        <v>0</v>
      </c>
      <c r="K173" s="215"/>
      <c r="L173" s="239" t="str">
        <f t="shared" si="107"/>
        <v>0</v>
      </c>
      <c r="M173" s="127">
        <f t="shared" si="108"/>
        <v>0</v>
      </c>
      <c r="N173" s="216"/>
      <c r="O173" s="239" t="str">
        <f t="shared" si="109"/>
        <v>0</v>
      </c>
      <c r="P173" s="127">
        <f t="shared" si="110"/>
        <v>0</v>
      </c>
    </row>
    <row r="174" spans="1:16" s="2" customFormat="1" x14ac:dyDescent="0.2">
      <c r="A174" s="110">
        <v>4</v>
      </c>
      <c r="B174" s="34"/>
      <c r="C174" s="73"/>
      <c r="D174" s="73"/>
      <c r="E174" s="74"/>
      <c r="F174" s="74"/>
      <c r="G174" s="114"/>
      <c r="H174" s="87"/>
      <c r="I174" s="239" t="str">
        <f t="shared" si="105"/>
        <v>0</v>
      </c>
      <c r="J174" s="127">
        <f t="shared" si="106"/>
        <v>0</v>
      </c>
      <c r="K174" s="215"/>
      <c r="L174" s="239" t="str">
        <f t="shared" si="107"/>
        <v>0</v>
      </c>
      <c r="M174" s="127">
        <f t="shared" si="108"/>
        <v>0</v>
      </c>
      <c r="N174" s="216"/>
      <c r="O174" s="239" t="str">
        <f t="shared" si="109"/>
        <v>0</v>
      </c>
      <c r="P174" s="127">
        <f t="shared" si="110"/>
        <v>0</v>
      </c>
    </row>
    <row r="175" spans="1:16" s="2" customFormat="1" x14ac:dyDescent="0.2">
      <c r="A175" s="110">
        <v>5</v>
      </c>
      <c r="B175" s="34"/>
      <c r="C175" s="73"/>
      <c r="D175" s="73"/>
      <c r="E175" s="74"/>
      <c r="F175" s="74"/>
      <c r="G175" s="114"/>
      <c r="H175" s="87"/>
      <c r="I175" s="239" t="str">
        <f t="shared" si="105"/>
        <v>0</v>
      </c>
      <c r="J175" s="103">
        <f t="shared" si="106"/>
        <v>0</v>
      </c>
      <c r="K175" s="215"/>
      <c r="L175" s="239" t="str">
        <f t="shared" si="107"/>
        <v>0</v>
      </c>
      <c r="M175" s="103">
        <f t="shared" si="108"/>
        <v>0</v>
      </c>
      <c r="N175" s="216"/>
      <c r="O175" s="239" t="str">
        <f t="shared" si="109"/>
        <v>0</v>
      </c>
      <c r="P175" s="103">
        <f t="shared" si="110"/>
        <v>0</v>
      </c>
    </row>
    <row r="176" spans="1:16" s="2" customFormat="1" x14ac:dyDescent="0.2">
      <c r="A176" s="110">
        <v>6</v>
      </c>
      <c r="B176" s="62"/>
      <c r="C176" s="30"/>
      <c r="D176" s="126"/>
      <c r="E176" s="74"/>
      <c r="F176" s="126"/>
      <c r="G176" s="111"/>
      <c r="H176" s="87"/>
      <c r="I176" s="126" t="str">
        <f t="shared" si="105"/>
        <v>0</v>
      </c>
      <c r="J176" s="127">
        <f t="shared" si="106"/>
        <v>0</v>
      </c>
      <c r="K176" s="215"/>
      <c r="L176" s="126" t="str">
        <f t="shared" si="107"/>
        <v>0</v>
      </c>
      <c r="M176" s="127">
        <v>0</v>
      </c>
      <c r="N176" s="216"/>
      <c r="O176" s="126" t="str">
        <f t="shared" si="109"/>
        <v>0</v>
      </c>
      <c r="P176" s="127">
        <f t="shared" ref="P176:P177" si="111">SUM(O176*G176)</f>
        <v>0</v>
      </c>
    </row>
    <row r="177" spans="1:16" s="2" customFormat="1" x14ac:dyDescent="0.2">
      <c r="A177" s="110">
        <v>7</v>
      </c>
      <c r="B177" s="214"/>
      <c r="C177" s="110"/>
      <c r="D177" s="126"/>
      <c r="E177" s="126"/>
      <c r="F177" s="126"/>
      <c r="G177" s="111"/>
      <c r="H177" s="87"/>
      <c r="I177" s="126" t="str">
        <f t="shared" si="105"/>
        <v>0</v>
      </c>
      <c r="J177" s="127">
        <f t="shared" si="106"/>
        <v>0</v>
      </c>
      <c r="K177" s="215"/>
      <c r="L177" s="126" t="str">
        <f t="shared" si="107"/>
        <v>0</v>
      </c>
      <c r="M177" s="127">
        <f t="shared" ref="M177" si="112">SUM(L177*G177)</f>
        <v>0</v>
      </c>
      <c r="N177" s="216"/>
      <c r="O177" s="126" t="str">
        <f t="shared" si="109"/>
        <v>0</v>
      </c>
      <c r="P177" s="127">
        <f t="shared" si="111"/>
        <v>0</v>
      </c>
    </row>
    <row r="178" spans="1:16" s="2" customFormat="1" x14ac:dyDescent="0.2">
      <c r="A178" s="110">
        <v>8</v>
      </c>
      <c r="B178" s="214"/>
      <c r="C178" s="110"/>
      <c r="D178" s="126"/>
      <c r="E178" s="75"/>
      <c r="F178" s="126"/>
      <c r="G178" s="111"/>
      <c r="H178" s="87"/>
      <c r="I178" s="126" t="str">
        <f>IF(H178="A","4",IF(H178="A-","3.5",IF(H178="B+","3.25",IF(H178="B","3",IF(H178="B-","2.75",IF(H178="C+","2.25",IF(H178="C","2",IF(H178="D","1.75",IF(H178="E","0",IF(H178="0","0",IF(H178="","0")))))))))))</f>
        <v>0</v>
      </c>
      <c r="J178" s="127">
        <f t="shared" si="106"/>
        <v>0</v>
      </c>
      <c r="K178" s="215"/>
      <c r="L178" s="126" t="str">
        <f t="shared" si="107"/>
        <v>0</v>
      </c>
      <c r="M178" s="127">
        <f>SUM(L178*G178)</f>
        <v>0</v>
      </c>
      <c r="N178" s="216"/>
      <c r="O178" s="126" t="str">
        <f t="shared" si="109"/>
        <v>0</v>
      </c>
      <c r="P178" s="127">
        <f>SUM(O178*G178)</f>
        <v>0</v>
      </c>
    </row>
    <row r="179" spans="1:16" s="2" customFormat="1" x14ac:dyDescent="0.2">
      <c r="A179" s="110">
        <v>9</v>
      </c>
      <c r="B179" s="32"/>
      <c r="C179" s="30"/>
      <c r="D179" s="30"/>
      <c r="E179" s="31"/>
      <c r="F179" s="31"/>
      <c r="G179" s="37"/>
      <c r="H179" s="87"/>
      <c r="I179" s="239" t="str">
        <f t="shared" ref="I179" si="113">IF(H179="A","4",IF(H179="A-","3.5",IF(H179="B+","3.25",IF(H179="B","3",IF(H179="B-","2.75",IF(H179="C+","2.25",IF(H179="C","2",IF(H179="D","1.75",IF(H179="E","0",IF(H179="0","0",IF(H179="","0")))))))))))</f>
        <v>0</v>
      </c>
      <c r="J179" s="103">
        <f t="shared" si="106"/>
        <v>0</v>
      </c>
      <c r="K179" s="215"/>
      <c r="L179" s="239" t="str">
        <f t="shared" si="107"/>
        <v>0</v>
      </c>
      <c r="M179" s="103">
        <f t="shared" ref="M179" si="114">SUM(L179*G179)</f>
        <v>0</v>
      </c>
      <c r="N179" s="216"/>
      <c r="O179" s="239" t="str">
        <f t="shared" si="109"/>
        <v>0</v>
      </c>
      <c r="P179" s="103">
        <f t="shared" ref="P179" si="115">SUM(O179*G179)</f>
        <v>0</v>
      </c>
    </row>
    <row r="180" spans="1:16" s="2" customFormat="1" x14ac:dyDescent="0.2">
      <c r="A180" s="110">
        <v>10</v>
      </c>
      <c r="B180" s="214"/>
      <c r="C180" s="110"/>
      <c r="D180" s="126"/>
      <c r="E180" s="75"/>
      <c r="F180" s="126"/>
      <c r="G180" s="111"/>
      <c r="H180" s="87"/>
      <c r="I180" s="126" t="str">
        <f>IF(H180="A","4",IF(H180="A-","3.5",IF(H180="B+","3.25",IF(H180="B","3",IF(H180="B-","2.75",IF(H180="C+","2.25",IF(H180="C","2",IF(H180="D","1.75",IF(H180="E","0",IF(H180="0","0",IF(H180="","0")))))))))))</f>
        <v>0</v>
      </c>
      <c r="J180" s="127">
        <f t="shared" si="106"/>
        <v>0</v>
      </c>
      <c r="K180" s="215"/>
      <c r="L180" s="126" t="str">
        <f t="shared" si="107"/>
        <v>0</v>
      </c>
      <c r="M180" s="127">
        <f>SUM(L180*G180)</f>
        <v>0</v>
      </c>
      <c r="N180" s="216"/>
      <c r="O180" s="126" t="str">
        <f t="shared" si="109"/>
        <v>0</v>
      </c>
      <c r="P180" s="127">
        <f>SUM(O180*G180)</f>
        <v>0</v>
      </c>
    </row>
    <row r="181" spans="1:16" s="2" customFormat="1" x14ac:dyDescent="0.2">
      <c r="A181" s="110">
        <v>11</v>
      </c>
      <c r="B181" s="32"/>
      <c r="C181" s="30"/>
      <c r="D181" s="30"/>
      <c r="E181" s="31"/>
      <c r="F181" s="31"/>
      <c r="G181" s="37"/>
      <c r="H181" s="87"/>
      <c r="I181" s="239" t="str">
        <f t="shared" ref="I181:I182" si="116">IF(H181="A","4",IF(H181="A-","3.5",IF(H181="B+","3.25",IF(H181="B","3",IF(H181="B-","2.75",IF(H181="C+","2.25",IF(H181="C","2",IF(H181="D","1.75",IF(H181="E","0",IF(H181="0","0",IF(H181="","0")))))))))))</f>
        <v>0</v>
      </c>
      <c r="J181" s="103">
        <f t="shared" si="106"/>
        <v>0</v>
      </c>
      <c r="K181" s="215"/>
      <c r="L181" s="239" t="str">
        <f t="shared" si="107"/>
        <v>0</v>
      </c>
      <c r="M181" s="103">
        <f t="shared" ref="M181" si="117">SUM(L181*G181)</f>
        <v>0</v>
      </c>
      <c r="N181" s="216"/>
      <c r="O181" s="239" t="str">
        <f t="shared" si="109"/>
        <v>0</v>
      </c>
      <c r="P181" s="103">
        <f t="shared" ref="P181:P182" si="118">SUM(O181*G181)</f>
        <v>0</v>
      </c>
    </row>
    <row r="182" spans="1:16" s="2" customFormat="1" x14ac:dyDescent="0.2">
      <c r="A182" s="110">
        <v>12</v>
      </c>
      <c r="B182" s="32"/>
      <c r="C182" s="30"/>
      <c r="D182" s="30"/>
      <c r="E182" s="31"/>
      <c r="F182" s="31"/>
      <c r="G182" s="37"/>
      <c r="H182" s="87"/>
      <c r="I182" s="239" t="str">
        <f t="shared" si="116"/>
        <v>0</v>
      </c>
      <c r="J182" s="103">
        <f t="shared" si="106"/>
        <v>0</v>
      </c>
      <c r="K182" s="215"/>
      <c r="L182" s="239" t="str">
        <f t="shared" si="107"/>
        <v>0</v>
      </c>
      <c r="M182" s="103">
        <f t="shared" ref="M182" si="119">SUM(L182*G182)</f>
        <v>0</v>
      </c>
      <c r="N182" s="216"/>
      <c r="O182" s="239" t="str">
        <f t="shared" si="109"/>
        <v>0</v>
      </c>
      <c r="P182" s="103">
        <f t="shared" si="118"/>
        <v>0</v>
      </c>
    </row>
    <row r="183" spans="1:16" s="2" customFormat="1" x14ac:dyDescent="0.2">
      <c r="A183" s="4"/>
      <c r="B183" s="3"/>
      <c r="C183" s="4"/>
      <c r="G183" s="4"/>
      <c r="H183" s="42"/>
      <c r="I183" s="9"/>
      <c r="J183" s="24"/>
      <c r="K183" s="20"/>
      <c r="L183" s="9"/>
      <c r="M183" s="22"/>
      <c r="N183" s="20"/>
      <c r="O183" s="9"/>
      <c r="P183" s="22"/>
    </row>
    <row r="184" spans="1:16" s="2" customFormat="1" x14ac:dyDescent="0.2">
      <c r="A184" s="4"/>
      <c r="B184" s="3" t="s">
        <v>204</v>
      </c>
      <c r="C184" s="4"/>
      <c r="E184" s="2">
        <f>SUM(G171:G182)</f>
        <v>0</v>
      </c>
      <c r="G184" s="4"/>
      <c r="H184" s="42"/>
      <c r="I184" s="9"/>
      <c r="J184" s="24"/>
      <c r="K184" s="20"/>
      <c r="L184" s="9"/>
      <c r="M184" s="22"/>
      <c r="N184" s="20"/>
      <c r="O184" s="9"/>
      <c r="P184" s="22"/>
    </row>
    <row r="185" spans="1:16" s="2" customFormat="1" x14ac:dyDescent="0.2">
      <c r="A185" s="4"/>
      <c r="B185" s="190" t="s">
        <v>298</v>
      </c>
      <c r="C185" s="26" t="e">
        <f>SUM(I185/E184)</f>
        <v>#DIV/0!</v>
      </c>
      <c r="H185" s="42"/>
      <c r="I185" s="192">
        <f>SUM(J171:J182)</f>
        <v>0</v>
      </c>
      <c r="J185" s="24"/>
      <c r="K185" s="20"/>
      <c r="M185" s="22"/>
      <c r="N185" s="20"/>
      <c r="P185" s="22"/>
    </row>
    <row r="186" spans="1:16" s="2" customFormat="1" x14ac:dyDescent="0.2">
      <c r="A186" s="4"/>
      <c r="B186" s="194" t="s">
        <v>300</v>
      </c>
      <c r="C186" s="26" t="e">
        <f>SUM(L186/E184)</f>
        <v>#DIV/0!</v>
      </c>
      <c r="G186" s="1"/>
      <c r="H186" s="42"/>
      <c r="I186" s="8"/>
      <c r="J186" s="22"/>
      <c r="K186" s="20"/>
      <c r="L186" s="193">
        <f>SUM(M171:M182)</f>
        <v>0</v>
      </c>
      <c r="M186" s="22"/>
      <c r="N186" s="20"/>
      <c r="O186" s="8"/>
      <c r="P186" s="22"/>
    </row>
    <row r="187" spans="1:16" s="2" customFormat="1" x14ac:dyDescent="0.2">
      <c r="A187" s="4"/>
      <c r="B187" s="191" t="s">
        <v>299</v>
      </c>
      <c r="C187" s="26" t="e">
        <f>SUM(O187/E184)</f>
        <v>#DIV/0!</v>
      </c>
      <c r="G187" s="1"/>
      <c r="H187" s="42"/>
      <c r="I187" s="8"/>
      <c r="J187" s="22"/>
      <c r="K187" s="20"/>
      <c r="L187" s="8"/>
      <c r="M187" s="22"/>
      <c r="N187" s="20"/>
      <c r="O187" s="195">
        <f>SUM(P171:P182)</f>
        <v>0</v>
      </c>
      <c r="P187" s="22"/>
    </row>
    <row r="188" spans="1:16" s="2" customFormat="1" x14ac:dyDescent="0.2">
      <c r="A188" s="4"/>
      <c r="B188" s="3"/>
      <c r="C188" s="4"/>
      <c r="H188" s="273"/>
      <c r="I188" s="18"/>
      <c r="J188" s="274"/>
      <c r="K188" s="275"/>
      <c r="L188" s="276"/>
      <c r="M188" s="274"/>
      <c r="N188" s="275"/>
      <c r="O188" s="18"/>
      <c r="P188" s="274"/>
    </row>
    <row r="189" spans="1:16" x14ac:dyDescent="0.2">
      <c r="A189" s="345" t="s">
        <v>380</v>
      </c>
      <c r="B189" s="345"/>
      <c r="C189" s="345"/>
      <c r="D189" s="345"/>
      <c r="E189" s="345"/>
      <c r="F189" s="345"/>
      <c r="G189" s="346"/>
      <c r="H189" s="349" t="s">
        <v>255</v>
      </c>
      <c r="I189" s="349"/>
      <c r="J189" s="349"/>
      <c r="K189" s="350" t="s">
        <v>275</v>
      </c>
      <c r="L189" s="350"/>
      <c r="M189" s="350"/>
      <c r="N189" s="351" t="s">
        <v>276</v>
      </c>
      <c r="O189" s="351"/>
      <c r="P189" s="351"/>
    </row>
    <row r="190" spans="1:16" s="2" customFormat="1" x14ac:dyDescent="0.25">
      <c r="A190" s="347"/>
      <c r="B190" s="347"/>
      <c r="C190" s="347"/>
      <c r="D190" s="347"/>
      <c r="E190" s="347"/>
      <c r="F190" s="347"/>
      <c r="G190" s="348"/>
      <c r="H190" s="349"/>
      <c r="I190" s="349"/>
      <c r="J190" s="349"/>
      <c r="K190" s="350"/>
      <c r="L190" s="350"/>
      <c r="M190" s="350"/>
      <c r="N190" s="351"/>
      <c r="O190" s="351"/>
      <c r="P190" s="351"/>
    </row>
    <row r="191" spans="1:16" s="2" customFormat="1" ht="26.25" customHeight="1" x14ac:dyDescent="0.25">
      <c r="A191" s="128" t="s">
        <v>254</v>
      </c>
      <c r="B191" s="128" t="s">
        <v>206</v>
      </c>
      <c r="C191" s="128" t="s">
        <v>173</v>
      </c>
      <c r="D191" s="128" t="s">
        <v>172</v>
      </c>
      <c r="E191" s="128" t="s">
        <v>205</v>
      </c>
      <c r="F191" s="128" t="s">
        <v>170</v>
      </c>
      <c r="G191" s="129" t="s">
        <v>218</v>
      </c>
      <c r="H191" s="112" t="s">
        <v>209</v>
      </c>
      <c r="I191" s="126" t="s">
        <v>217</v>
      </c>
      <c r="J191" s="130" t="s">
        <v>273</v>
      </c>
      <c r="K191" s="125" t="s">
        <v>209</v>
      </c>
      <c r="L191" s="126" t="s">
        <v>217</v>
      </c>
      <c r="M191" s="130" t="s">
        <v>273</v>
      </c>
      <c r="N191" s="125" t="s">
        <v>209</v>
      </c>
      <c r="O191" s="126" t="s">
        <v>217</v>
      </c>
      <c r="P191" s="130" t="s">
        <v>273</v>
      </c>
    </row>
    <row r="192" spans="1:16" s="2" customFormat="1" ht="15" x14ac:dyDescent="0.2">
      <c r="A192" s="110">
        <v>1</v>
      </c>
      <c r="B192" s="34"/>
      <c r="C192" s="73"/>
      <c r="D192" s="73"/>
      <c r="E192" s="74"/>
      <c r="F192" s="132"/>
      <c r="G192" s="114"/>
      <c r="H192" s="87"/>
      <c r="I192" s="246" t="str">
        <f t="shared" ref="I192:I198" si="120">IF(H192="A","4",IF(H192="A-","3.5",IF(H192="B+","3.25",IF(H192="B","3",IF(H192="B-","2.75",IF(H192="C+","2.25",IF(H192="C","2",IF(H192="D","1.75",IF(H192="E","0",IF(H192="0","0",IF(H192="","0")))))))))))</f>
        <v>0</v>
      </c>
      <c r="J192" s="127">
        <f t="shared" ref="J192:J203" si="121">SUM(I192*G192)</f>
        <v>0</v>
      </c>
      <c r="K192" s="215"/>
      <c r="L192" s="246" t="str">
        <f t="shared" ref="L192:L203" si="122">IF(K192="A","4",IF(K192="A-","3.5",IF(K192="B+","3.25",IF(K192="B","3",IF(K192="B-","2.75",IF(K192="C+","2.25",IF(K192="C","2",IF(K192="D","1.75",IF(K192="E","0",IF(K192="0","0",IF(K192="","0")))))))))))</f>
        <v>0</v>
      </c>
      <c r="M192" s="127">
        <f t="shared" ref="M192:M196" si="123">SUM(L192*G192)</f>
        <v>0</v>
      </c>
      <c r="N192" s="216"/>
      <c r="O192" s="246" t="str">
        <f t="shared" ref="O192:O203" si="124">IF(N192="A","4",IF(N192="A-","3.5",IF(N192="B+","3.25",IF(N192="B","3",IF(N192="B-","2.75",IF(N192="C+","2.25",IF(N192="C","2",IF(N192="D","1.75",IF(N192="E","0",IF(N192="0","0",IF(N192="","0")))))))))))</f>
        <v>0</v>
      </c>
      <c r="P192" s="127">
        <f t="shared" ref="P192:P198" si="125">SUM(O192*G192)</f>
        <v>0</v>
      </c>
    </row>
    <row r="193" spans="1:16" s="2" customFormat="1" x14ac:dyDescent="0.2">
      <c r="A193" s="110">
        <v>2</v>
      </c>
      <c r="B193" s="34"/>
      <c r="C193" s="73"/>
      <c r="D193" s="73"/>
      <c r="E193" s="74"/>
      <c r="F193" s="74"/>
      <c r="G193" s="114"/>
      <c r="H193" s="87"/>
      <c r="I193" s="246" t="str">
        <f t="shared" si="120"/>
        <v>0</v>
      </c>
      <c r="J193" s="127">
        <f t="shared" si="121"/>
        <v>0</v>
      </c>
      <c r="K193" s="215"/>
      <c r="L193" s="246" t="str">
        <f t="shared" si="122"/>
        <v>0</v>
      </c>
      <c r="M193" s="127">
        <f t="shared" si="123"/>
        <v>0</v>
      </c>
      <c r="N193" s="216"/>
      <c r="O193" s="246" t="str">
        <f t="shared" si="124"/>
        <v>0</v>
      </c>
      <c r="P193" s="127">
        <f t="shared" si="125"/>
        <v>0</v>
      </c>
    </row>
    <row r="194" spans="1:16" s="2" customFormat="1" x14ac:dyDescent="0.2">
      <c r="A194" s="110">
        <v>3</v>
      </c>
      <c r="B194" s="34"/>
      <c r="C194" s="73"/>
      <c r="D194" s="73"/>
      <c r="E194" s="74"/>
      <c r="F194" s="74"/>
      <c r="G194" s="114"/>
      <c r="H194" s="87"/>
      <c r="I194" s="246" t="str">
        <f t="shared" si="120"/>
        <v>0</v>
      </c>
      <c r="J194" s="127">
        <f t="shared" si="121"/>
        <v>0</v>
      </c>
      <c r="K194" s="215"/>
      <c r="L194" s="246" t="str">
        <f t="shared" si="122"/>
        <v>0</v>
      </c>
      <c r="M194" s="127">
        <f t="shared" si="123"/>
        <v>0</v>
      </c>
      <c r="N194" s="216"/>
      <c r="O194" s="246" t="str">
        <f t="shared" si="124"/>
        <v>0</v>
      </c>
      <c r="P194" s="127">
        <f t="shared" si="125"/>
        <v>0</v>
      </c>
    </row>
    <row r="195" spans="1:16" s="2" customFormat="1" x14ac:dyDescent="0.2">
      <c r="A195" s="110">
        <v>4</v>
      </c>
      <c r="B195" s="34"/>
      <c r="C195" s="73"/>
      <c r="D195" s="73"/>
      <c r="E195" s="74"/>
      <c r="F195" s="74"/>
      <c r="G195" s="114"/>
      <c r="H195" s="87"/>
      <c r="I195" s="246" t="str">
        <f t="shared" si="120"/>
        <v>0</v>
      </c>
      <c r="J195" s="127">
        <f t="shared" si="121"/>
        <v>0</v>
      </c>
      <c r="K195" s="215"/>
      <c r="L195" s="246" t="str">
        <f t="shared" si="122"/>
        <v>0</v>
      </c>
      <c r="M195" s="127">
        <f t="shared" si="123"/>
        <v>0</v>
      </c>
      <c r="N195" s="216"/>
      <c r="O195" s="246" t="str">
        <f t="shared" si="124"/>
        <v>0</v>
      </c>
      <c r="P195" s="127">
        <f t="shared" si="125"/>
        <v>0</v>
      </c>
    </row>
    <row r="196" spans="1:16" s="2" customFormat="1" x14ac:dyDescent="0.2">
      <c r="A196" s="110">
        <v>5</v>
      </c>
      <c r="B196" s="34"/>
      <c r="C196" s="73"/>
      <c r="D196" s="73"/>
      <c r="E196" s="74"/>
      <c r="F196" s="74"/>
      <c r="G196" s="114"/>
      <c r="H196" s="87"/>
      <c r="I196" s="246" t="str">
        <f t="shared" si="120"/>
        <v>0</v>
      </c>
      <c r="J196" s="103">
        <f t="shared" si="121"/>
        <v>0</v>
      </c>
      <c r="K196" s="215"/>
      <c r="L196" s="246" t="str">
        <f t="shared" si="122"/>
        <v>0</v>
      </c>
      <c r="M196" s="103">
        <f t="shared" si="123"/>
        <v>0</v>
      </c>
      <c r="N196" s="216"/>
      <c r="O196" s="246" t="str">
        <f t="shared" si="124"/>
        <v>0</v>
      </c>
      <c r="P196" s="103">
        <f t="shared" si="125"/>
        <v>0</v>
      </c>
    </row>
    <row r="197" spans="1:16" s="2" customFormat="1" x14ac:dyDescent="0.2">
      <c r="A197" s="110">
        <v>6</v>
      </c>
      <c r="B197" s="62"/>
      <c r="C197" s="30"/>
      <c r="D197" s="126"/>
      <c r="E197" s="74"/>
      <c r="F197" s="126"/>
      <c r="G197" s="111"/>
      <c r="H197" s="87"/>
      <c r="I197" s="126" t="str">
        <f t="shared" si="120"/>
        <v>0</v>
      </c>
      <c r="J197" s="127">
        <f t="shared" si="121"/>
        <v>0</v>
      </c>
      <c r="K197" s="215"/>
      <c r="L197" s="126" t="str">
        <f t="shared" si="122"/>
        <v>0</v>
      </c>
      <c r="M197" s="127">
        <v>0</v>
      </c>
      <c r="N197" s="216"/>
      <c r="O197" s="126" t="str">
        <f t="shared" si="124"/>
        <v>0</v>
      </c>
      <c r="P197" s="127">
        <f t="shared" si="125"/>
        <v>0</v>
      </c>
    </row>
    <row r="198" spans="1:16" s="2" customFormat="1" x14ac:dyDescent="0.2">
      <c r="A198" s="110">
        <v>7</v>
      </c>
      <c r="B198" s="214"/>
      <c r="C198" s="110"/>
      <c r="D198" s="126"/>
      <c r="E198" s="126"/>
      <c r="F198" s="126"/>
      <c r="G198" s="111"/>
      <c r="H198" s="87"/>
      <c r="I198" s="126" t="str">
        <f t="shared" si="120"/>
        <v>0</v>
      </c>
      <c r="J198" s="127">
        <f t="shared" si="121"/>
        <v>0</v>
      </c>
      <c r="K198" s="215"/>
      <c r="L198" s="126" t="str">
        <f t="shared" si="122"/>
        <v>0</v>
      </c>
      <c r="M198" s="127">
        <f t="shared" ref="M198" si="126">SUM(L198*G198)</f>
        <v>0</v>
      </c>
      <c r="N198" s="216"/>
      <c r="O198" s="126" t="str">
        <f t="shared" si="124"/>
        <v>0</v>
      </c>
      <c r="P198" s="127">
        <f t="shared" si="125"/>
        <v>0</v>
      </c>
    </row>
    <row r="199" spans="1:16" s="2" customFormat="1" x14ac:dyDescent="0.2">
      <c r="A199" s="110">
        <v>8</v>
      </c>
      <c r="B199" s="214"/>
      <c r="C199" s="110"/>
      <c r="D199" s="126"/>
      <c r="E199" s="75"/>
      <c r="F199" s="126"/>
      <c r="G199" s="111"/>
      <c r="H199" s="87"/>
      <c r="I199" s="126" t="str">
        <f>IF(H199="A","4",IF(H199="A-","3.5",IF(H199="B+","3.25",IF(H199="B","3",IF(H199="B-","2.75",IF(H199="C+","2.25",IF(H199="C","2",IF(H199="D","1.75",IF(H199="E","0",IF(H199="0","0",IF(H199="","0")))))))))))</f>
        <v>0</v>
      </c>
      <c r="J199" s="127">
        <f t="shared" si="121"/>
        <v>0</v>
      </c>
      <c r="K199" s="215"/>
      <c r="L199" s="126" t="str">
        <f t="shared" si="122"/>
        <v>0</v>
      </c>
      <c r="M199" s="127">
        <f>SUM(L199*G199)</f>
        <v>0</v>
      </c>
      <c r="N199" s="216"/>
      <c r="O199" s="126" t="str">
        <f t="shared" si="124"/>
        <v>0</v>
      </c>
      <c r="P199" s="127">
        <f>SUM(O199*G199)</f>
        <v>0</v>
      </c>
    </row>
    <row r="200" spans="1:16" s="2" customFormat="1" x14ac:dyDescent="0.2">
      <c r="A200" s="110">
        <v>9</v>
      </c>
      <c r="B200" s="32"/>
      <c r="C200" s="30"/>
      <c r="D200" s="30"/>
      <c r="E200" s="31"/>
      <c r="F200" s="31"/>
      <c r="G200" s="37"/>
      <c r="H200" s="87"/>
      <c r="I200" s="246" t="str">
        <f t="shared" ref="I200" si="127">IF(H200="A","4",IF(H200="A-","3.5",IF(H200="B+","3.25",IF(H200="B","3",IF(H200="B-","2.75",IF(H200="C+","2.25",IF(H200="C","2",IF(H200="D","1.75",IF(H200="E","0",IF(H200="0","0",IF(H200="","0")))))))))))</f>
        <v>0</v>
      </c>
      <c r="J200" s="103">
        <f t="shared" si="121"/>
        <v>0</v>
      </c>
      <c r="K200" s="215"/>
      <c r="L200" s="246" t="str">
        <f t="shared" si="122"/>
        <v>0</v>
      </c>
      <c r="M200" s="103">
        <f t="shared" ref="M200" si="128">SUM(L200*G200)</f>
        <v>0</v>
      </c>
      <c r="N200" s="216"/>
      <c r="O200" s="246" t="str">
        <f t="shared" si="124"/>
        <v>0</v>
      </c>
      <c r="P200" s="103">
        <f t="shared" ref="P200" si="129">SUM(O200*G200)</f>
        <v>0</v>
      </c>
    </row>
    <row r="201" spans="1:16" s="2" customFormat="1" x14ac:dyDescent="0.2">
      <c r="A201" s="110">
        <v>10</v>
      </c>
      <c r="B201" s="214"/>
      <c r="C201" s="110"/>
      <c r="D201" s="126"/>
      <c r="E201" s="75"/>
      <c r="F201" s="126"/>
      <c r="G201" s="111"/>
      <c r="H201" s="87"/>
      <c r="I201" s="126" t="str">
        <f>IF(H201="A","4",IF(H201="A-","3.5",IF(H201="B+","3.25",IF(H201="B","3",IF(H201="B-","2.75",IF(H201="C+","2.25",IF(H201="C","2",IF(H201="D","1.75",IF(H201="E","0",IF(H201="0","0",IF(H201="","0")))))))))))</f>
        <v>0</v>
      </c>
      <c r="J201" s="127">
        <f t="shared" si="121"/>
        <v>0</v>
      </c>
      <c r="K201" s="215"/>
      <c r="L201" s="126" t="str">
        <f t="shared" si="122"/>
        <v>0</v>
      </c>
      <c r="M201" s="127">
        <f>SUM(L201*G201)</f>
        <v>0</v>
      </c>
      <c r="N201" s="216"/>
      <c r="O201" s="126" t="str">
        <f t="shared" si="124"/>
        <v>0</v>
      </c>
      <c r="P201" s="127">
        <f>SUM(O201*G201)</f>
        <v>0</v>
      </c>
    </row>
    <row r="202" spans="1:16" s="2" customFormat="1" x14ac:dyDescent="0.2">
      <c r="A202" s="110">
        <v>11</v>
      </c>
      <c r="B202" s="32"/>
      <c r="C202" s="30"/>
      <c r="D202" s="30"/>
      <c r="E202" s="31"/>
      <c r="F202" s="31"/>
      <c r="G202" s="37"/>
      <c r="H202" s="87"/>
      <c r="I202" s="246" t="str">
        <f t="shared" ref="I202:I203" si="130">IF(H202="A","4",IF(H202="A-","3.5",IF(H202="B+","3.25",IF(H202="B","3",IF(H202="B-","2.75",IF(H202="C+","2.25",IF(H202="C","2",IF(H202="D","1.75",IF(H202="E","0",IF(H202="0","0",IF(H202="","0")))))))))))</f>
        <v>0</v>
      </c>
      <c r="J202" s="103">
        <f t="shared" si="121"/>
        <v>0</v>
      </c>
      <c r="K202" s="215"/>
      <c r="L202" s="246" t="str">
        <f t="shared" si="122"/>
        <v>0</v>
      </c>
      <c r="M202" s="103">
        <f t="shared" ref="M202:M203" si="131">SUM(L202*G202)</f>
        <v>0</v>
      </c>
      <c r="N202" s="216"/>
      <c r="O202" s="246" t="str">
        <f t="shared" si="124"/>
        <v>0</v>
      </c>
      <c r="P202" s="103">
        <f t="shared" ref="P202:P203" si="132">SUM(O202*G202)</f>
        <v>0</v>
      </c>
    </row>
    <row r="203" spans="1:16" s="2" customFormat="1" x14ac:dyDescent="0.2">
      <c r="A203" s="110">
        <v>12</v>
      </c>
      <c r="B203" s="32"/>
      <c r="C203" s="30"/>
      <c r="D203" s="30"/>
      <c r="E203" s="31"/>
      <c r="F203" s="31"/>
      <c r="G203" s="37"/>
      <c r="H203" s="87"/>
      <c r="I203" s="246" t="str">
        <f t="shared" si="130"/>
        <v>0</v>
      </c>
      <c r="J203" s="103">
        <f t="shared" si="121"/>
        <v>0</v>
      </c>
      <c r="K203" s="215"/>
      <c r="L203" s="246" t="str">
        <f t="shared" si="122"/>
        <v>0</v>
      </c>
      <c r="M203" s="103">
        <f t="shared" si="131"/>
        <v>0</v>
      </c>
      <c r="N203" s="216"/>
      <c r="O203" s="246" t="str">
        <f t="shared" si="124"/>
        <v>0</v>
      </c>
      <c r="P203" s="103">
        <f t="shared" si="132"/>
        <v>0</v>
      </c>
    </row>
    <row r="204" spans="1:16" s="2" customFormat="1" x14ac:dyDescent="0.2">
      <c r="A204" s="4"/>
      <c r="B204" s="3"/>
      <c r="C204" s="4"/>
      <c r="G204" s="4"/>
      <c r="H204" s="42"/>
      <c r="I204" s="9"/>
      <c r="J204" s="24"/>
      <c r="K204" s="20"/>
      <c r="L204" s="9"/>
      <c r="M204" s="22"/>
      <c r="N204" s="20"/>
      <c r="O204" s="9"/>
      <c r="P204" s="22"/>
    </row>
    <row r="205" spans="1:16" s="2" customFormat="1" x14ac:dyDescent="0.2">
      <c r="A205" s="4"/>
      <c r="B205" s="3" t="s">
        <v>204</v>
      </c>
      <c r="C205" s="4"/>
      <c r="E205" s="2">
        <f>SUM(G192:G203)</f>
        <v>0</v>
      </c>
      <c r="G205" s="4"/>
      <c r="H205" s="42"/>
      <c r="I205" s="9"/>
      <c r="J205" s="24"/>
      <c r="K205" s="20"/>
      <c r="L205" s="9"/>
      <c r="M205" s="22"/>
      <c r="N205" s="20"/>
      <c r="O205" s="9"/>
      <c r="P205" s="22"/>
    </row>
    <row r="206" spans="1:16" s="2" customFormat="1" x14ac:dyDescent="0.2">
      <c r="A206" s="4"/>
      <c r="B206" s="190" t="s">
        <v>298</v>
      </c>
      <c r="C206" s="26" t="e">
        <f>SUM(I206/E205)</f>
        <v>#DIV/0!</v>
      </c>
      <c r="H206" s="42"/>
      <c r="I206" s="192">
        <f>SUM(J192:J203)</f>
        <v>0</v>
      </c>
      <c r="J206" s="24"/>
      <c r="K206" s="20"/>
      <c r="M206" s="22"/>
      <c r="N206" s="20"/>
      <c r="P206" s="22"/>
    </row>
    <row r="207" spans="1:16" s="2" customFormat="1" x14ac:dyDescent="0.2">
      <c r="A207" s="4"/>
      <c r="B207" s="194" t="s">
        <v>300</v>
      </c>
      <c r="C207" s="26" t="e">
        <f>SUM(L207/E205)</f>
        <v>#DIV/0!</v>
      </c>
      <c r="G207" s="1"/>
      <c r="H207" s="42"/>
      <c r="I207" s="8"/>
      <c r="J207" s="22"/>
      <c r="K207" s="20"/>
      <c r="L207" s="193">
        <f>SUM(M192:M203)</f>
        <v>0</v>
      </c>
      <c r="M207" s="22"/>
      <c r="N207" s="20"/>
      <c r="O207" s="8"/>
      <c r="P207" s="22"/>
    </row>
    <row r="208" spans="1:16" s="2" customFormat="1" x14ac:dyDescent="0.2">
      <c r="A208" s="4"/>
      <c r="B208" s="191" t="s">
        <v>299</v>
      </c>
      <c r="C208" s="26" t="e">
        <f>SUM(O208/E205)</f>
        <v>#DIV/0!</v>
      </c>
      <c r="G208" s="1"/>
      <c r="H208" s="42"/>
      <c r="I208" s="8"/>
      <c r="J208" s="22"/>
      <c r="K208" s="20"/>
      <c r="L208" s="8"/>
      <c r="M208" s="22"/>
      <c r="N208" s="20"/>
      <c r="O208" s="195">
        <f>SUM(P192:P203)</f>
        <v>0</v>
      </c>
      <c r="P208" s="22"/>
    </row>
    <row r="209" spans="1:16" s="2" customFormat="1" x14ac:dyDescent="0.2">
      <c r="A209" s="4"/>
      <c r="B209" s="3"/>
      <c r="C209" s="4"/>
      <c r="H209" s="273"/>
      <c r="I209" s="18"/>
      <c r="J209" s="274"/>
      <c r="K209" s="275"/>
      <c r="L209" s="276"/>
      <c r="M209" s="274"/>
      <c r="N209" s="275"/>
      <c r="O209" s="18"/>
      <c r="P209" s="274"/>
    </row>
    <row r="210" spans="1:16" x14ac:dyDescent="0.2">
      <c r="A210" s="345" t="s">
        <v>381</v>
      </c>
      <c r="B210" s="345"/>
      <c r="C210" s="345"/>
      <c r="D210" s="345"/>
      <c r="E210" s="345"/>
      <c r="F210" s="345"/>
      <c r="G210" s="346"/>
      <c r="H210" s="349" t="s">
        <v>255</v>
      </c>
      <c r="I210" s="349"/>
      <c r="J210" s="349"/>
      <c r="K210" s="350" t="s">
        <v>275</v>
      </c>
      <c r="L210" s="350"/>
      <c r="M210" s="350"/>
      <c r="N210" s="351" t="s">
        <v>276</v>
      </c>
      <c r="O210" s="351"/>
      <c r="P210" s="351"/>
    </row>
    <row r="211" spans="1:16" s="2" customFormat="1" x14ac:dyDescent="0.25">
      <c r="A211" s="347"/>
      <c r="B211" s="347"/>
      <c r="C211" s="347"/>
      <c r="D211" s="347"/>
      <c r="E211" s="347"/>
      <c r="F211" s="347"/>
      <c r="G211" s="348"/>
      <c r="H211" s="349"/>
      <c r="I211" s="349"/>
      <c r="J211" s="349"/>
      <c r="K211" s="350"/>
      <c r="L211" s="350"/>
      <c r="M211" s="350"/>
      <c r="N211" s="351"/>
      <c r="O211" s="351"/>
      <c r="P211" s="351"/>
    </row>
    <row r="212" spans="1:16" s="2" customFormat="1" ht="26.25" customHeight="1" x14ac:dyDescent="0.25">
      <c r="A212" s="128" t="s">
        <v>254</v>
      </c>
      <c r="B212" s="128" t="s">
        <v>206</v>
      </c>
      <c r="C212" s="128" t="s">
        <v>173</v>
      </c>
      <c r="D212" s="128" t="s">
        <v>172</v>
      </c>
      <c r="E212" s="128" t="s">
        <v>205</v>
      </c>
      <c r="F212" s="128" t="s">
        <v>170</v>
      </c>
      <c r="G212" s="129" t="s">
        <v>218</v>
      </c>
      <c r="H212" s="112" t="s">
        <v>209</v>
      </c>
      <c r="I212" s="126" t="s">
        <v>217</v>
      </c>
      <c r="J212" s="130" t="s">
        <v>273</v>
      </c>
      <c r="K212" s="125" t="s">
        <v>209</v>
      </c>
      <c r="L212" s="126" t="s">
        <v>217</v>
      </c>
      <c r="M212" s="130" t="s">
        <v>273</v>
      </c>
      <c r="N212" s="125" t="s">
        <v>209</v>
      </c>
      <c r="O212" s="126" t="s">
        <v>217</v>
      </c>
      <c r="P212" s="130" t="s">
        <v>273</v>
      </c>
    </row>
    <row r="213" spans="1:16" s="2" customFormat="1" ht="15" x14ac:dyDescent="0.2">
      <c r="A213" s="110">
        <v>1</v>
      </c>
      <c r="B213" s="34"/>
      <c r="C213" s="73"/>
      <c r="D213" s="73"/>
      <c r="E213" s="74"/>
      <c r="F213" s="132"/>
      <c r="G213" s="114"/>
      <c r="H213" s="87"/>
      <c r="I213" s="246" t="str">
        <f t="shared" ref="I213:I219" si="133">IF(H213="A","4",IF(H213="A-","3.5",IF(H213="B+","3.25",IF(H213="B","3",IF(H213="B-","2.75",IF(H213="C+","2.25",IF(H213="C","2",IF(H213="D","1.75",IF(H213="E","0",IF(H213="0","0",IF(H213="","0")))))))))))</f>
        <v>0</v>
      </c>
      <c r="J213" s="127">
        <f t="shared" ref="J213:J224" si="134">SUM(I213*G213)</f>
        <v>0</v>
      </c>
      <c r="K213" s="215"/>
      <c r="L213" s="246" t="str">
        <f t="shared" ref="L213:L224" si="135">IF(K213="A","4",IF(K213="A-","3.5",IF(K213="B+","3.25",IF(K213="B","3",IF(K213="B-","2.75",IF(K213="C+","2.25",IF(K213="C","2",IF(K213="D","1.75",IF(K213="E","0",IF(K213="0","0",IF(K213="","0")))))))))))</f>
        <v>0</v>
      </c>
      <c r="M213" s="127">
        <f t="shared" ref="M213:M217" si="136">SUM(L213*G213)</f>
        <v>0</v>
      </c>
      <c r="N213" s="216"/>
      <c r="O213" s="246" t="str">
        <f t="shared" ref="O213:O224" si="137">IF(N213="A","4",IF(N213="A-","3.5",IF(N213="B+","3.25",IF(N213="B","3",IF(N213="B-","2.75",IF(N213="C+","2.25",IF(N213="C","2",IF(N213="D","1.75",IF(N213="E","0",IF(N213="0","0",IF(N213="","0")))))))))))</f>
        <v>0</v>
      </c>
      <c r="P213" s="127">
        <f t="shared" ref="P213:P219" si="138">SUM(O213*G213)</f>
        <v>0</v>
      </c>
    </row>
    <row r="214" spans="1:16" s="2" customFormat="1" x14ac:dyDescent="0.2">
      <c r="A214" s="110">
        <v>2</v>
      </c>
      <c r="B214" s="34"/>
      <c r="C214" s="73"/>
      <c r="D214" s="73"/>
      <c r="E214" s="74"/>
      <c r="F214" s="74"/>
      <c r="G214" s="114"/>
      <c r="H214" s="87"/>
      <c r="I214" s="246" t="str">
        <f t="shared" si="133"/>
        <v>0</v>
      </c>
      <c r="J214" s="127">
        <f t="shared" si="134"/>
        <v>0</v>
      </c>
      <c r="K214" s="215"/>
      <c r="L214" s="246" t="str">
        <f t="shared" si="135"/>
        <v>0</v>
      </c>
      <c r="M214" s="127">
        <f t="shared" si="136"/>
        <v>0</v>
      </c>
      <c r="N214" s="216"/>
      <c r="O214" s="246" t="str">
        <f t="shared" si="137"/>
        <v>0</v>
      </c>
      <c r="P214" s="127">
        <f t="shared" si="138"/>
        <v>0</v>
      </c>
    </row>
    <row r="215" spans="1:16" s="2" customFormat="1" x14ac:dyDescent="0.2">
      <c r="A215" s="110">
        <v>3</v>
      </c>
      <c r="B215" s="34"/>
      <c r="C215" s="73"/>
      <c r="D215" s="73"/>
      <c r="E215" s="74"/>
      <c r="F215" s="74"/>
      <c r="G215" s="114"/>
      <c r="H215" s="87"/>
      <c r="I215" s="246" t="str">
        <f t="shared" si="133"/>
        <v>0</v>
      </c>
      <c r="J215" s="127">
        <f t="shared" si="134"/>
        <v>0</v>
      </c>
      <c r="K215" s="215"/>
      <c r="L215" s="246" t="str">
        <f t="shared" si="135"/>
        <v>0</v>
      </c>
      <c r="M215" s="127">
        <f t="shared" si="136"/>
        <v>0</v>
      </c>
      <c r="N215" s="216"/>
      <c r="O215" s="246" t="str">
        <f t="shared" si="137"/>
        <v>0</v>
      </c>
      <c r="P215" s="127">
        <f t="shared" si="138"/>
        <v>0</v>
      </c>
    </row>
    <row r="216" spans="1:16" s="2" customFormat="1" x14ac:dyDescent="0.2">
      <c r="A216" s="110">
        <v>4</v>
      </c>
      <c r="B216" s="34"/>
      <c r="C216" s="73"/>
      <c r="D216" s="73"/>
      <c r="E216" s="74"/>
      <c r="F216" s="74"/>
      <c r="G216" s="114"/>
      <c r="H216" s="87"/>
      <c r="I216" s="246" t="str">
        <f t="shared" si="133"/>
        <v>0</v>
      </c>
      <c r="J216" s="127">
        <f t="shared" si="134"/>
        <v>0</v>
      </c>
      <c r="K216" s="215"/>
      <c r="L216" s="246" t="str">
        <f t="shared" si="135"/>
        <v>0</v>
      </c>
      <c r="M216" s="127">
        <f t="shared" si="136"/>
        <v>0</v>
      </c>
      <c r="N216" s="216"/>
      <c r="O216" s="246" t="str">
        <f t="shared" si="137"/>
        <v>0</v>
      </c>
      <c r="P216" s="127">
        <f t="shared" si="138"/>
        <v>0</v>
      </c>
    </row>
    <row r="217" spans="1:16" s="2" customFormat="1" x14ac:dyDescent="0.2">
      <c r="A217" s="110">
        <v>5</v>
      </c>
      <c r="B217" s="34"/>
      <c r="C217" s="73"/>
      <c r="D217" s="73"/>
      <c r="E217" s="74"/>
      <c r="F217" s="74"/>
      <c r="G217" s="114"/>
      <c r="H217" s="87"/>
      <c r="I217" s="246" t="str">
        <f t="shared" si="133"/>
        <v>0</v>
      </c>
      <c r="J217" s="103">
        <f t="shared" si="134"/>
        <v>0</v>
      </c>
      <c r="K217" s="215"/>
      <c r="L217" s="246" t="str">
        <f t="shared" si="135"/>
        <v>0</v>
      </c>
      <c r="M217" s="103">
        <f t="shared" si="136"/>
        <v>0</v>
      </c>
      <c r="N217" s="216"/>
      <c r="O217" s="246" t="str">
        <f t="shared" si="137"/>
        <v>0</v>
      </c>
      <c r="P217" s="103">
        <f t="shared" si="138"/>
        <v>0</v>
      </c>
    </row>
    <row r="218" spans="1:16" s="2" customFormat="1" x14ac:dyDescent="0.2">
      <c r="A218" s="110">
        <v>6</v>
      </c>
      <c r="B218" s="62"/>
      <c r="C218" s="30"/>
      <c r="D218" s="126"/>
      <c r="E218" s="74"/>
      <c r="F218" s="126"/>
      <c r="G218" s="111"/>
      <c r="H218" s="87"/>
      <c r="I218" s="126" t="str">
        <f t="shared" si="133"/>
        <v>0</v>
      </c>
      <c r="J218" s="127">
        <f t="shared" si="134"/>
        <v>0</v>
      </c>
      <c r="K218" s="215"/>
      <c r="L218" s="126" t="str">
        <f t="shared" si="135"/>
        <v>0</v>
      </c>
      <c r="M218" s="127">
        <v>0</v>
      </c>
      <c r="N218" s="216"/>
      <c r="O218" s="126" t="str">
        <f t="shared" si="137"/>
        <v>0</v>
      </c>
      <c r="P218" s="127">
        <f t="shared" si="138"/>
        <v>0</v>
      </c>
    </row>
    <row r="219" spans="1:16" s="2" customFormat="1" x14ac:dyDescent="0.2">
      <c r="A219" s="110">
        <v>7</v>
      </c>
      <c r="B219" s="214"/>
      <c r="C219" s="110"/>
      <c r="D219" s="126"/>
      <c r="E219" s="126"/>
      <c r="F219" s="126"/>
      <c r="G219" s="111"/>
      <c r="H219" s="87"/>
      <c r="I219" s="126" t="str">
        <f t="shared" si="133"/>
        <v>0</v>
      </c>
      <c r="J219" s="127">
        <f t="shared" si="134"/>
        <v>0</v>
      </c>
      <c r="K219" s="215"/>
      <c r="L219" s="126" t="str">
        <f t="shared" si="135"/>
        <v>0</v>
      </c>
      <c r="M219" s="127">
        <f t="shared" ref="M219" si="139">SUM(L219*G219)</f>
        <v>0</v>
      </c>
      <c r="N219" s="216"/>
      <c r="O219" s="126" t="str">
        <f t="shared" si="137"/>
        <v>0</v>
      </c>
      <c r="P219" s="127">
        <f t="shared" si="138"/>
        <v>0</v>
      </c>
    </row>
    <row r="220" spans="1:16" s="2" customFormat="1" x14ac:dyDescent="0.2">
      <c r="A220" s="110">
        <v>8</v>
      </c>
      <c r="B220" s="214"/>
      <c r="C220" s="110"/>
      <c r="D220" s="126"/>
      <c r="E220" s="75"/>
      <c r="F220" s="126"/>
      <c r="G220" s="111"/>
      <c r="H220" s="87"/>
      <c r="I220" s="126" t="str">
        <f>IF(H220="A","4",IF(H220="A-","3.5",IF(H220="B+","3.25",IF(H220="B","3",IF(H220="B-","2.75",IF(H220="C+","2.25",IF(H220="C","2",IF(H220="D","1.75",IF(H220="E","0",IF(H220="0","0",IF(H220="","0")))))))))))</f>
        <v>0</v>
      </c>
      <c r="J220" s="127">
        <f t="shared" si="134"/>
        <v>0</v>
      </c>
      <c r="K220" s="215"/>
      <c r="L220" s="126" t="str">
        <f t="shared" si="135"/>
        <v>0</v>
      </c>
      <c r="M220" s="127">
        <f>SUM(L220*G220)</f>
        <v>0</v>
      </c>
      <c r="N220" s="216"/>
      <c r="O220" s="126" t="str">
        <f t="shared" si="137"/>
        <v>0</v>
      </c>
      <c r="P220" s="127">
        <f>SUM(O220*G220)</f>
        <v>0</v>
      </c>
    </row>
    <row r="221" spans="1:16" s="2" customFormat="1" x14ac:dyDescent="0.2">
      <c r="A221" s="110">
        <v>9</v>
      </c>
      <c r="B221" s="32"/>
      <c r="C221" s="30"/>
      <c r="D221" s="30"/>
      <c r="E221" s="31"/>
      <c r="F221" s="31"/>
      <c r="G221" s="37"/>
      <c r="H221" s="87"/>
      <c r="I221" s="246" t="str">
        <f t="shared" ref="I221" si="140">IF(H221="A","4",IF(H221="A-","3.5",IF(H221="B+","3.25",IF(H221="B","3",IF(H221="B-","2.75",IF(H221="C+","2.25",IF(H221="C","2",IF(H221="D","1.75",IF(H221="E","0",IF(H221="0","0",IF(H221="","0")))))))))))</f>
        <v>0</v>
      </c>
      <c r="J221" s="103">
        <f t="shared" si="134"/>
        <v>0</v>
      </c>
      <c r="K221" s="215"/>
      <c r="L221" s="246" t="str">
        <f t="shared" si="135"/>
        <v>0</v>
      </c>
      <c r="M221" s="103">
        <f t="shared" ref="M221" si="141">SUM(L221*G221)</f>
        <v>0</v>
      </c>
      <c r="N221" s="216"/>
      <c r="O221" s="246" t="str">
        <f t="shared" si="137"/>
        <v>0</v>
      </c>
      <c r="P221" s="103">
        <f t="shared" ref="P221" si="142">SUM(O221*G221)</f>
        <v>0</v>
      </c>
    </row>
    <row r="222" spans="1:16" s="2" customFormat="1" x14ac:dyDescent="0.2">
      <c r="A222" s="110">
        <v>10</v>
      </c>
      <c r="B222" s="214"/>
      <c r="C222" s="110"/>
      <c r="D222" s="126"/>
      <c r="E222" s="75"/>
      <c r="F222" s="126"/>
      <c r="G222" s="111"/>
      <c r="H222" s="87"/>
      <c r="I222" s="126" t="str">
        <f>IF(H222="A","4",IF(H222="A-","3.5",IF(H222="B+","3.25",IF(H222="B","3",IF(H222="B-","2.75",IF(H222="C+","2.25",IF(H222="C","2",IF(H222="D","1.75",IF(H222="E","0",IF(H222="0","0",IF(H222="","0")))))))))))</f>
        <v>0</v>
      </c>
      <c r="J222" s="127">
        <f t="shared" si="134"/>
        <v>0</v>
      </c>
      <c r="K222" s="215"/>
      <c r="L222" s="126" t="str">
        <f t="shared" si="135"/>
        <v>0</v>
      </c>
      <c r="M222" s="127">
        <f>SUM(L222*G222)</f>
        <v>0</v>
      </c>
      <c r="N222" s="216"/>
      <c r="O222" s="126" t="str">
        <f t="shared" si="137"/>
        <v>0</v>
      </c>
      <c r="P222" s="127">
        <f>SUM(O222*G222)</f>
        <v>0</v>
      </c>
    </row>
    <row r="223" spans="1:16" s="2" customFormat="1" x14ac:dyDescent="0.2">
      <c r="A223" s="110">
        <v>11</v>
      </c>
      <c r="B223" s="32"/>
      <c r="C223" s="30"/>
      <c r="D223" s="30"/>
      <c r="E223" s="31"/>
      <c r="F223" s="31"/>
      <c r="G223" s="37"/>
      <c r="H223" s="87"/>
      <c r="I223" s="246" t="str">
        <f t="shared" ref="I223:I224" si="143">IF(H223="A","4",IF(H223="A-","3.5",IF(H223="B+","3.25",IF(H223="B","3",IF(H223="B-","2.75",IF(H223="C+","2.25",IF(H223="C","2",IF(H223="D","1.75",IF(H223="E","0",IF(H223="0","0",IF(H223="","0")))))))))))</f>
        <v>0</v>
      </c>
      <c r="J223" s="103">
        <f t="shared" si="134"/>
        <v>0</v>
      </c>
      <c r="K223" s="215"/>
      <c r="L223" s="246" t="str">
        <f t="shared" si="135"/>
        <v>0</v>
      </c>
      <c r="M223" s="103">
        <f t="shared" ref="M223:M224" si="144">SUM(L223*G223)</f>
        <v>0</v>
      </c>
      <c r="N223" s="216"/>
      <c r="O223" s="246" t="str">
        <f t="shared" si="137"/>
        <v>0</v>
      </c>
      <c r="P223" s="103">
        <f t="shared" ref="P223:P224" si="145">SUM(O223*G223)</f>
        <v>0</v>
      </c>
    </row>
    <row r="224" spans="1:16" s="2" customFormat="1" x14ac:dyDescent="0.2">
      <c r="A224" s="110">
        <v>12</v>
      </c>
      <c r="B224" s="32"/>
      <c r="C224" s="30"/>
      <c r="D224" s="30"/>
      <c r="E224" s="31"/>
      <c r="F224" s="31"/>
      <c r="G224" s="37"/>
      <c r="H224" s="87"/>
      <c r="I224" s="246" t="str">
        <f t="shared" si="143"/>
        <v>0</v>
      </c>
      <c r="J224" s="103">
        <f t="shared" si="134"/>
        <v>0</v>
      </c>
      <c r="K224" s="215"/>
      <c r="L224" s="246" t="str">
        <f t="shared" si="135"/>
        <v>0</v>
      </c>
      <c r="M224" s="103">
        <f t="shared" si="144"/>
        <v>0</v>
      </c>
      <c r="N224" s="216"/>
      <c r="O224" s="246" t="str">
        <f t="shared" si="137"/>
        <v>0</v>
      </c>
      <c r="P224" s="103">
        <f t="shared" si="145"/>
        <v>0</v>
      </c>
    </row>
    <row r="225" spans="1:16" s="2" customFormat="1" x14ac:dyDescent="0.2">
      <c r="A225" s="4"/>
      <c r="B225" s="3"/>
      <c r="C225" s="4"/>
      <c r="G225" s="4"/>
      <c r="H225" s="42"/>
      <c r="I225" s="9"/>
      <c r="J225" s="24"/>
      <c r="K225" s="20"/>
      <c r="L225" s="9"/>
      <c r="M225" s="22"/>
      <c r="N225" s="20"/>
      <c r="O225" s="9"/>
      <c r="P225" s="22"/>
    </row>
    <row r="226" spans="1:16" s="2" customFormat="1" x14ac:dyDescent="0.2">
      <c r="A226" s="4"/>
      <c r="B226" s="3" t="s">
        <v>204</v>
      </c>
      <c r="C226" s="4"/>
      <c r="E226" s="2">
        <f>SUM(G213:G224)</f>
        <v>0</v>
      </c>
      <c r="G226" s="4"/>
      <c r="H226" s="42"/>
      <c r="I226" s="9"/>
      <c r="J226" s="24"/>
      <c r="K226" s="20"/>
      <c r="L226" s="9"/>
      <c r="M226" s="22"/>
      <c r="N226" s="20"/>
      <c r="O226" s="9"/>
      <c r="P226" s="22"/>
    </row>
    <row r="227" spans="1:16" s="2" customFormat="1" x14ac:dyDescent="0.2">
      <c r="A227" s="4"/>
      <c r="B227" s="190" t="s">
        <v>298</v>
      </c>
      <c r="C227" s="26" t="e">
        <f>SUM(I227/E226)</f>
        <v>#DIV/0!</v>
      </c>
      <c r="H227" s="42"/>
      <c r="I227" s="192">
        <f>SUM(J213:J224)</f>
        <v>0</v>
      </c>
      <c r="J227" s="24"/>
      <c r="K227" s="20"/>
      <c r="M227" s="22"/>
      <c r="N227" s="20"/>
      <c r="P227" s="22"/>
    </row>
    <row r="228" spans="1:16" s="2" customFormat="1" x14ac:dyDescent="0.2">
      <c r="A228" s="4"/>
      <c r="B228" s="194" t="s">
        <v>300</v>
      </c>
      <c r="C228" s="26" t="e">
        <f>SUM(L228/E226)</f>
        <v>#DIV/0!</v>
      </c>
      <c r="G228" s="1"/>
      <c r="H228" s="42"/>
      <c r="I228" s="8"/>
      <c r="J228" s="22"/>
      <c r="K228" s="20"/>
      <c r="L228" s="193">
        <f>SUM(M213:M224)</f>
        <v>0</v>
      </c>
      <c r="M228" s="22"/>
      <c r="N228" s="20"/>
      <c r="O228" s="8"/>
      <c r="P228" s="22"/>
    </row>
    <row r="229" spans="1:16" s="2" customFormat="1" x14ac:dyDescent="0.2">
      <c r="A229" s="4"/>
      <c r="B229" s="191" t="s">
        <v>299</v>
      </c>
      <c r="C229" s="26" t="e">
        <f>SUM(O229/E226)</f>
        <v>#DIV/0!</v>
      </c>
      <c r="G229" s="1"/>
      <c r="H229" s="42"/>
      <c r="I229" s="8"/>
      <c r="J229" s="22"/>
      <c r="K229" s="20"/>
      <c r="L229" s="8"/>
      <c r="M229" s="22"/>
      <c r="N229" s="20"/>
      <c r="O229" s="195">
        <f>SUM(P213:P224)</f>
        <v>0</v>
      </c>
      <c r="P229" s="22"/>
    </row>
    <row r="230" spans="1:16" s="2" customFormat="1" x14ac:dyDescent="0.2">
      <c r="A230" s="4"/>
      <c r="B230" s="3"/>
      <c r="C230" s="4"/>
      <c r="H230" s="273"/>
      <c r="I230" s="18"/>
      <c r="J230" s="274"/>
      <c r="K230" s="275"/>
      <c r="L230" s="276"/>
      <c r="M230" s="274"/>
      <c r="N230" s="275"/>
      <c r="O230" s="18"/>
      <c r="P230" s="274"/>
    </row>
    <row r="231" spans="1:16" x14ac:dyDescent="0.2">
      <c r="A231" s="345" t="s">
        <v>382</v>
      </c>
      <c r="B231" s="345"/>
      <c r="C231" s="345"/>
      <c r="D231" s="345"/>
      <c r="E231" s="345"/>
      <c r="F231" s="345"/>
      <c r="G231" s="346"/>
      <c r="H231" s="349" t="s">
        <v>255</v>
      </c>
      <c r="I231" s="349"/>
      <c r="J231" s="349"/>
      <c r="K231" s="350" t="s">
        <v>275</v>
      </c>
      <c r="L231" s="350"/>
      <c r="M231" s="350"/>
      <c r="N231" s="351" t="s">
        <v>276</v>
      </c>
      <c r="O231" s="351"/>
      <c r="P231" s="351"/>
    </row>
    <row r="232" spans="1:16" s="2" customFormat="1" x14ac:dyDescent="0.25">
      <c r="A232" s="347"/>
      <c r="B232" s="347"/>
      <c r="C232" s="347"/>
      <c r="D232" s="347"/>
      <c r="E232" s="347"/>
      <c r="F232" s="347"/>
      <c r="G232" s="348"/>
      <c r="H232" s="349"/>
      <c r="I232" s="349"/>
      <c r="J232" s="349"/>
      <c r="K232" s="350"/>
      <c r="L232" s="350"/>
      <c r="M232" s="350"/>
      <c r="N232" s="351"/>
      <c r="O232" s="351"/>
      <c r="P232" s="351"/>
    </row>
    <row r="233" spans="1:16" s="2" customFormat="1" ht="26.25" customHeight="1" x14ac:dyDescent="0.25">
      <c r="A233" s="128" t="s">
        <v>254</v>
      </c>
      <c r="B233" s="128" t="s">
        <v>206</v>
      </c>
      <c r="C233" s="128" t="s">
        <v>173</v>
      </c>
      <c r="D233" s="128" t="s">
        <v>172</v>
      </c>
      <c r="E233" s="128" t="s">
        <v>205</v>
      </c>
      <c r="F233" s="128" t="s">
        <v>170</v>
      </c>
      <c r="G233" s="129" t="s">
        <v>218</v>
      </c>
      <c r="H233" s="112" t="s">
        <v>209</v>
      </c>
      <c r="I233" s="126" t="s">
        <v>217</v>
      </c>
      <c r="J233" s="130" t="s">
        <v>273</v>
      </c>
      <c r="K233" s="125" t="s">
        <v>209</v>
      </c>
      <c r="L233" s="126" t="s">
        <v>217</v>
      </c>
      <c r="M233" s="130" t="s">
        <v>273</v>
      </c>
      <c r="N233" s="125" t="s">
        <v>209</v>
      </c>
      <c r="O233" s="126" t="s">
        <v>217</v>
      </c>
      <c r="P233" s="130" t="s">
        <v>273</v>
      </c>
    </row>
    <row r="234" spans="1:16" s="2" customFormat="1" ht="15" x14ac:dyDescent="0.2">
      <c r="A234" s="110">
        <v>1</v>
      </c>
      <c r="B234" s="34"/>
      <c r="C234" s="73"/>
      <c r="D234" s="73"/>
      <c r="E234" s="74"/>
      <c r="F234" s="132"/>
      <c r="G234" s="114"/>
      <c r="H234" s="87"/>
      <c r="I234" s="246" t="str">
        <f t="shared" ref="I234:I240" si="146">IF(H234="A","4",IF(H234="A-","3.5",IF(H234="B+","3.25",IF(H234="B","3",IF(H234="B-","2.75",IF(H234="C+","2.25",IF(H234="C","2",IF(H234="D","1.75",IF(H234="E","0",IF(H234="0","0",IF(H234="","0")))))))))))</f>
        <v>0</v>
      </c>
      <c r="J234" s="127">
        <f t="shared" ref="J234:J245" si="147">SUM(I234*G234)</f>
        <v>0</v>
      </c>
      <c r="K234" s="215"/>
      <c r="L234" s="246" t="str">
        <f t="shared" ref="L234:L245" si="148">IF(K234="A","4",IF(K234="A-","3.5",IF(K234="B+","3.25",IF(K234="B","3",IF(K234="B-","2.75",IF(K234="C+","2.25",IF(K234="C","2",IF(K234="D","1.75",IF(K234="E","0",IF(K234="0","0",IF(K234="","0")))))))))))</f>
        <v>0</v>
      </c>
      <c r="M234" s="127">
        <f t="shared" ref="M234:M238" si="149">SUM(L234*G234)</f>
        <v>0</v>
      </c>
      <c r="N234" s="216"/>
      <c r="O234" s="246" t="str">
        <f t="shared" ref="O234:O245" si="150">IF(N234="A","4",IF(N234="A-","3.5",IF(N234="B+","3.25",IF(N234="B","3",IF(N234="B-","2.75",IF(N234="C+","2.25",IF(N234="C","2",IF(N234="D","1.75",IF(N234="E","0",IF(N234="0","0",IF(N234="","0")))))))))))</f>
        <v>0</v>
      </c>
      <c r="P234" s="127">
        <f t="shared" ref="P234:P240" si="151">SUM(O234*G234)</f>
        <v>0</v>
      </c>
    </row>
    <row r="235" spans="1:16" s="2" customFormat="1" x14ac:dyDescent="0.2">
      <c r="A235" s="110">
        <v>2</v>
      </c>
      <c r="B235" s="34"/>
      <c r="C235" s="73"/>
      <c r="D235" s="73"/>
      <c r="E235" s="74"/>
      <c r="F235" s="74"/>
      <c r="G235" s="114"/>
      <c r="H235" s="87"/>
      <c r="I235" s="246" t="str">
        <f t="shared" si="146"/>
        <v>0</v>
      </c>
      <c r="J235" s="127">
        <f t="shared" si="147"/>
        <v>0</v>
      </c>
      <c r="K235" s="215"/>
      <c r="L235" s="246" t="str">
        <f t="shared" si="148"/>
        <v>0</v>
      </c>
      <c r="M235" s="127">
        <f t="shared" si="149"/>
        <v>0</v>
      </c>
      <c r="N235" s="216"/>
      <c r="O235" s="246" t="str">
        <f t="shared" si="150"/>
        <v>0</v>
      </c>
      <c r="P235" s="127">
        <f t="shared" si="151"/>
        <v>0</v>
      </c>
    </row>
    <row r="236" spans="1:16" s="2" customFormat="1" x14ac:dyDescent="0.2">
      <c r="A236" s="110">
        <v>3</v>
      </c>
      <c r="B236" s="34"/>
      <c r="C236" s="73"/>
      <c r="D236" s="73"/>
      <c r="E236" s="74"/>
      <c r="F236" s="74"/>
      <c r="G236" s="114"/>
      <c r="H236" s="87"/>
      <c r="I236" s="246" t="str">
        <f t="shared" si="146"/>
        <v>0</v>
      </c>
      <c r="J236" s="127">
        <f t="shared" si="147"/>
        <v>0</v>
      </c>
      <c r="K236" s="215"/>
      <c r="L236" s="246" t="str">
        <f t="shared" si="148"/>
        <v>0</v>
      </c>
      <c r="M236" s="127">
        <f t="shared" si="149"/>
        <v>0</v>
      </c>
      <c r="N236" s="216"/>
      <c r="O236" s="246" t="str">
        <f t="shared" si="150"/>
        <v>0</v>
      </c>
      <c r="P236" s="127">
        <f t="shared" si="151"/>
        <v>0</v>
      </c>
    </row>
    <row r="237" spans="1:16" s="2" customFormat="1" x14ac:dyDescent="0.2">
      <c r="A237" s="110">
        <v>4</v>
      </c>
      <c r="B237" s="34"/>
      <c r="C237" s="73"/>
      <c r="D237" s="73"/>
      <c r="E237" s="74"/>
      <c r="F237" s="74"/>
      <c r="G237" s="114"/>
      <c r="H237" s="87"/>
      <c r="I237" s="246" t="str">
        <f t="shared" si="146"/>
        <v>0</v>
      </c>
      <c r="J237" s="127">
        <f t="shared" si="147"/>
        <v>0</v>
      </c>
      <c r="K237" s="215"/>
      <c r="L237" s="246" t="str">
        <f t="shared" si="148"/>
        <v>0</v>
      </c>
      <c r="M237" s="127">
        <f t="shared" si="149"/>
        <v>0</v>
      </c>
      <c r="N237" s="216"/>
      <c r="O237" s="246" t="str">
        <f t="shared" si="150"/>
        <v>0</v>
      </c>
      <c r="P237" s="127">
        <f t="shared" si="151"/>
        <v>0</v>
      </c>
    </row>
    <row r="238" spans="1:16" s="2" customFormat="1" x14ac:dyDescent="0.2">
      <c r="A238" s="110">
        <v>5</v>
      </c>
      <c r="B238" s="34"/>
      <c r="C238" s="73"/>
      <c r="D238" s="73"/>
      <c r="E238" s="74"/>
      <c r="F238" s="74"/>
      <c r="G238" s="114"/>
      <c r="H238" s="87"/>
      <c r="I238" s="246" t="str">
        <f t="shared" si="146"/>
        <v>0</v>
      </c>
      <c r="J238" s="103">
        <f t="shared" si="147"/>
        <v>0</v>
      </c>
      <c r="K238" s="215"/>
      <c r="L238" s="246" t="str">
        <f t="shared" si="148"/>
        <v>0</v>
      </c>
      <c r="M238" s="103">
        <f t="shared" si="149"/>
        <v>0</v>
      </c>
      <c r="N238" s="216"/>
      <c r="O238" s="246" t="str">
        <f t="shared" si="150"/>
        <v>0</v>
      </c>
      <c r="P238" s="103">
        <f t="shared" si="151"/>
        <v>0</v>
      </c>
    </row>
    <row r="239" spans="1:16" s="2" customFormat="1" x14ac:dyDescent="0.2">
      <c r="A239" s="110">
        <v>6</v>
      </c>
      <c r="B239" s="62"/>
      <c r="C239" s="30"/>
      <c r="D239" s="126"/>
      <c r="E239" s="74"/>
      <c r="F239" s="126"/>
      <c r="G239" s="111"/>
      <c r="H239" s="87"/>
      <c r="I239" s="126" t="str">
        <f t="shared" si="146"/>
        <v>0</v>
      </c>
      <c r="J239" s="127">
        <f t="shared" si="147"/>
        <v>0</v>
      </c>
      <c r="K239" s="215"/>
      <c r="L239" s="126" t="str">
        <f t="shared" si="148"/>
        <v>0</v>
      </c>
      <c r="M239" s="127">
        <v>0</v>
      </c>
      <c r="N239" s="216"/>
      <c r="O239" s="126" t="str">
        <f t="shared" si="150"/>
        <v>0</v>
      </c>
      <c r="P239" s="127">
        <f t="shared" si="151"/>
        <v>0</v>
      </c>
    </row>
    <row r="240" spans="1:16" s="2" customFormat="1" x14ac:dyDescent="0.2">
      <c r="A240" s="110">
        <v>7</v>
      </c>
      <c r="B240" s="214"/>
      <c r="C240" s="110"/>
      <c r="D240" s="126"/>
      <c r="E240" s="126"/>
      <c r="F240" s="126"/>
      <c r="G240" s="111"/>
      <c r="H240" s="87"/>
      <c r="I240" s="126" t="str">
        <f t="shared" si="146"/>
        <v>0</v>
      </c>
      <c r="J240" s="127">
        <f t="shared" si="147"/>
        <v>0</v>
      </c>
      <c r="K240" s="215"/>
      <c r="L240" s="126" t="str">
        <f t="shared" si="148"/>
        <v>0</v>
      </c>
      <c r="M240" s="127">
        <f t="shared" ref="M240" si="152">SUM(L240*G240)</f>
        <v>0</v>
      </c>
      <c r="N240" s="216"/>
      <c r="O240" s="126" t="str">
        <f t="shared" si="150"/>
        <v>0</v>
      </c>
      <c r="P240" s="127">
        <f t="shared" si="151"/>
        <v>0</v>
      </c>
    </row>
    <row r="241" spans="1:16" s="2" customFormat="1" x14ac:dyDescent="0.2">
      <c r="A241" s="110">
        <v>8</v>
      </c>
      <c r="B241" s="214"/>
      <c r="C241" s="110"/>
      <c r="D241" s="126"/>
      <c r="E241" s="75"/>
      <c r="F241" s="126"/>
      <c r="G241" s="111"/>
      <c r="H241" s="87"/>
      <c r="I241" s="126" t="str">
        <f>IF(H241="A","4",IF(H241="A-","3.5",IF(H241="B+","3.25",IF(H241="B","3",IF(H241="B-","2.75",IF(H241="C+","2.25",IF(H241="C","2",IF(H241="D","1.75",IF(H241="E","0",IF(H241="0","0",IF(H241="","0")))))))))))</f>
        <v>0</v>
      </c>
      <c r="J241" s="127">
        <f t="shared" si="147"/>
        <v>0</v>
      </c>
      <c r="K241" s="215"/>
      <c r="L241" s="126" t="str">
        <f t="shared" si="148"/>
        <v>0</v>
      </c>
      <c r="M241" s="127">
        <f>SUM(L241*G241)</f>
        <v>0</v>
      </c>
      <c r="N241" s="216"/>
      <c r="O241" s="126" t="str">
        <f t="shared" si="150"/>
        <v>0</v>
      </c>
      <c r="P241" s="127">
        <f>SUM(O241*G241)</f>
        <v>0</v>
      </c>
    </row>
    <row r="242" spans="1:16" s="2" customFormat="1" x14ac:dyDescent="0.2">
      <c r="A242" s="110">
        <v>9</v>
      </c>
      <c r="B242" s="32"/>
      <c r="C242" s="30"/>
      <c r="D242" s="30"/>
      <c r="E242" s="31"/>
      <c r="F242" s="31"/>
      <c r="G242" s="37"/>
      <c r="H242" s="87"/>
      <c r="I242" s="246" t="str">
        <f t="shared" ref="I242" si="153">IF(H242="A","4",IF(H242="A-","3.5",IF(H242="B+","3.25",IF(H242="B","3",IF(H242="B-","2.75",IF(H242="C+","2.25",IF(H242="C","2",IF(H242="D","1.75",IF(H242="E","0",IF(H242="0","0",IF(H242="","0")))))))))))</f>
        <v>0</v>
      </c>
      <c r="J242" s="103">
        <f t="shared" si="147"/>
        <v>0</v>
      </c>
      <c r="K242" s="215"/>
      <c r="L242" s="246" t="str">
        <f t="shared" si="148"/>
        <v>0</v>
      </c>
      <c r="M242" s="103">
        <f t="shared" ref="M242" si="154">SUM(L242*G242)</f>
        <v>0</v>
      </c>
      <c r="N242" s="216"/>
      <c r="O242" s="246" t="str">
        <f t="shared" si="150"/>
        <v>0</v>
      </c>
      <c r="P242" s="103">
        <f t="shared" ref="P242" si="155">SUM(O242*G242)</f>
        <v>0</v>
      </c>
    </row>
    <row r="243" spans="1:16" s="2" customFormat="1" x14ac:dyDescent="0.2">
      <c r="A243" s="110">
        <v>10</v>
      </c>
      <c r="B243" s="214"/>
      <c r="C243" s="110"/>
      <c r="D243" s="126"/>
      <c r="E243" s="75"/>
      <c r="F243" s="126"/>
      <c r="G243" s="111"/>
      <c r="H243" s="87"/>
      <c r="I243" s="126" t="str">
        <f>IF(H243="A","4",IF(H243="A-","3.5",IF(H243="B+","3.25",IF(H243="B","3",IF(H243="B-","2.75",IF(H243="C+","2.25",IF(H243="C","2",IF(H243="D","1.75",IF(H243="E","0",IF(H243="0","0",IF(H243="","0")))))))))))</f>
        <v>0</v>
      </c>
      <c r="J243" s="127">
        <f t="shared" si="147"/>
        <v>0</v>
      </c>
      <c r="K243" s="215"/>
      <c r="L243" s="126" t="str">
        <f t="shared" si="148"/>
        <v>0</v>
      </c>
      <c r="M243" s="127">
        <f>SUM(L243*G243)</f>
        <v>0</v>
      </c>
      <c r="N243" s="216"/>
      <c r="O243" s="126" t="str">
        <f t="shared" si="150"/>
        <v>0</v>
      </c>
      <c r="P243" s="127">
        <f>SUM(O243*G243)</f>
        <v>0</v>
      </c>
    </row>
    <row r="244" spans="1:16" s="2" customFormat="1" x14ac:dyDescent="0.2">
      <c r="A244" s="110">
        <v>11</v>
      </c>
      <c r="B244" s="32"/>
      <c r="C244" s="30"/>
      <c r="D244" s="30"/>
      <c r="E244" s="31"/>
      <c r="F244" s="31"/>
      <c r="G244" s="37"/>
      <c r="H244" s="87"/>
      <c r="I244" s="246" t="str">
        <f t="shared" ref="I244:I245" si="156">IF(H244="A","4",IF(H244="A-","3.5",IF(H244="B+","3.25",IF(H244="B","3",IF(H244="B-","2.75",IF(H244="C+","2.25",IF(H244="C","2",IF(H244="D","1.75",IF(H244="E","0",IF(H244="0","0",IF(H244="","0")))))))))))</f>
        <v>0</v>
      </c>
      <c r="J244" s="103">
        <f t="shared" si="147"/>
        <v>0</v>
      </c>
      <c r="K244" s="215"/>
      <c r="L244" s="246" t="str">
        <f t="shared" si="148"/>
        <v>0</v>
      </c>
      <c r="M244" s="103">
        <f t="shared" ref="M244:M245" si="157">SUM(L244*G244)</f>
        <v>0</v>
      </c>
      <c r="N244" s="216"/>
      <c r="O244" s="246" t="str">
        <f t="shared" si="150"/>
        <v>0</v>
      </c>
      <c r="P244" s="103">
        <f t="shared" ref="P244:P245" si="158">SUM(O244*G244)</f>
        <v>0</v>
      </c>
    </row>
    <row r="245" spans="1:16" s="2" customFormat="1" x14ac:dyDescent="0.2">
      <c r="A245" s="110">
        <v>12</v>
      </c>
      <c r="B245" s="32"/>
      <c r="C245" s="30"/>
      <c r="D245" s="30"/>
      <c r="E245" s="31"/>
      <c r="F245" s="31"/>
      <c r="G245" s="37"/>
      <c r="H245" s="87"/>
      <c r="I245" s="246" t="str">
        <f t="shared" si="156"/>
        <v>0</v>
      </c>
      <c r="J245" s="103">
        <f t="shared" si="147"/>
        <v>0</v>
      </c>
      <c r="K245" s="215"/>
      <c r="L245" s="246" t="str">
        <f t="shared" si="148"/>
        <v>0</v>
      </c>
      <c r="M245" s="103">
        <f t="shared" si="157"/>
        <v>0</v>
      </c>
      <c r="N245" s="216"/>
      <c r="O245" s="246" t="str">
        <f t="shared" si="150"/>
        <v>0</v>
      </c>
      <c r="P245" s="103">
        <f t="shared" si="158"/>
        <v>0</v>
      </c>
    </row>
    <row r="246" spans="1:16" s="2" customFormat="1" x14ac:dyDescent="0.2">
      <c r="A246" s="4"/>
      <c r="B246" s="3"/>
      <c r="C246" s="4"/>
      <c r="G246" s="4"/>
      <c r="H246" s="42"/>
      <c r="I246" s="9"/>
      <c r="J246" s="24"/>
      <c r="K246" s="20"/>
      <c r="L246" s="9"/>
      <c r="M246" s="22"/>
      <c r="N246" s="20"/>
      <c r="O246" s="9"/>
      <c r="P246" s="22"/>
    </row>
    <row r="247" spans="1:16" s="2" customFormat="1" x14ac:dyDescent="0.2">
      <c r="A247" s="4"/>
      <c r="B247" s="3" t="s">
        <v>204</v>
      </c>
      <c r="C247" s="4"/>
      <c r="E247" s="2">
        <f>SUM(G234:G245)</f>
        <v>0</v>
      </c>
      <c r="G247" s="4"/>
      <c r="H247" s="42"/>
      <c r="I247" s="9"/>
      <c r="J247" s="24"/>
      <c r="K247" s="20"/>
      <c r="L247" s="9"/>
      <c r="M247" s="22"/>
      <c r="N247" s="20"/>
      <c r="O247" s="9"/>
      <c r="P247" s="22"/>
    </row>
    <row r="248" spans="1:16" s="2" customFormat="1" x14ac:dyDescent="0.2">
      <c r="A248" s="4"/>
      <c r="B248" s="190" t="s">
        <v>298</v>
      </c>
      <c r="C248" s="26" t="e">
        <f>SUM(I248/E247)</f>
        <v>#DIV/0!</v>
      </c>
      <c r="H248" s="42"/>
      <c r="I248" s="192">
        <f>SUM(J234:J245)</f>
        <v>0</v>
      </c>
      <c r="J248" s="24"/>
      <c r="K248" s="20"/>
      <c r="M248" s="22"/>
      <c r="N248" s="20"/>
      <c r="P248" s="22"/>
    </row>
    <row r="249" spans="1:16" s="2" customFormat="1" x14ac:dyDescent="0.2">
      <c r="A249" s="4"/>
      <c r="B249" s="194" t="s">
        <v>300</v>
      </c>
      <c r="C249" s="26" t="e">
        <f>SUM(L249/E247)</f>
        <v>#DIV/0!</v>
      </c>
      <c r="G249" s="1"/>
      <c r="H249" s="42"/>
      <c r="I249" s="8"/>
      <c r="J249" s="22"/>
      <c r="K249" s="20"/>
      <c r="L249" s="193">
        <f>SUM(M234:M245)</f>
        <v>0</v>
      </c>
      <c r="M249" s="22"/>
      <c r="N249" s="20"/>
      <c r="O249" s="8"/>
      <c r="P249" s="22"/>
    </row>
    <row r="250" spans="1:16" s="2" customFormat="1" x14ac:dyDescent="0.2">
      <c r="A250" s="4"/>
      <c r="B250" s="191" t="s">
        <v>299</v>
      </c>
      <c r="C250" s="26" t="e">
        <f>SUM(O250/E247)</f>
        <v>#DIV/0!</v>
      </c>
      <c r="G250" s="1"/>
      <c r="H250" s="42"/>
      <c r="I250" s="8"/>
      <c r="J250" s="22"/>
      <c r="K250" s="20"/>
      <c r="L250" s="8"/>
      <c r="M250" s="22"/>
      <c r="N250" s="20"/>
      <c r="O250" s="195">
        <f>SUM(P234:P245)</f>
        <v>0</v>
      </c>
      <c r="P250" s="22"/>
    </row>
    <row r="251" spans="1:16" s="2" customFormat="1" x14ac:dyDescent="0.2">
      <c r="A251" s="4"/>
      <c r="B251" s="3"/>
      <c r="C251" s="4"/>
      <c r="H251" s="273"/>
      <c r="I251" s="18"/>
      <c r="J251" s="274"/>
      <c r="K251" s="275"/>
      <c r="L251" s="276"/>
      <c r="M251" s="274"/>
      <c r="N251" s="275"/>
      <c r="O251" s="18"/>
      <c r="P251" s="274"/>
    </row>
    <row r="252" spans="1:16" x14ac:dyDescent="0.2">
      <c r="A252" s="345" t="s">
        <v>383</v>
      </c>
      <c r="B252" s="345"/>
      <c r="C252" s="345"/>
      <c r="D252" s="345"/>
      <c r="E252" s="345"/>
      <c r="F252" s="345"/>
      <c r="G252" s="346"/>
      <c r="H252" s="349" t="s">
        <v>255</v>
      </c>
      <c r="I252" s="349"/>
      <c r="J252" s="349"/>
      <c r="K252" s="350" t="s">
        <v>275</v>
      </c>
      <c r="L252" s="350"/>
      <c r="M252" s="350"/>
      <c r="N252" s="351" t="s">
        <v>276</v>
      </c>
      <c r="O252" s="351"/>
      <c r="P252" s="351"/>
    </row>
    <row r="253" spans="1:16" s="2" customFormat="1" x14ac:dyDescent="0.25">
      <c r="A253" s="347"/>
      <c r="B253" s="347"/>
      <c r="C253" s="347"/>
      <c r="D253" s="347"/>
      <c r="E253" s="347"/>
      <c r="F253" s="347"/>
      <c r="G253" s="348"/>
      <c r="H253" s="349"/>
      <c r="I253" s="349"/>
      <c r="J253" s="349"/>
      <c r="K253" s="350"/>
      <c r="L253" s="350"/>
      <c r="M253" s="350"/>
      <c r="N253" s="351"/>
      <c r="O253" s="351"/>
      <c r="P253" s="351"/>
    </row>
    <row r="254" spans="1:16" s="2" customFormat="1" ht="26.25" customHeight="1" x14ac:dyDescent="0.25">
      <c r="A254" s="128" t="s">
        <v>254</v>
      </c>
      <c r="B254" s="128" t="s">
        <v>206</v>
      </c>
      <c r="C254" s="128" t="s">
        <v>173</v>
      </c>
      <c r="D254" s="128" t="s">
        <v>172</v>
      </c>
      <c r="E254" s="128" t="s">
        <v>205</v>
      </c>
      <c r="F254" s="128" t="s">
        <v>170</v>
      </c>
      <c r="G254" s="129" t="s">
        <v>218</v>
      </c>
      <c r="H254" s="112" t="s">
        <v>209</v>
      </c>
      <c r="I254" s="126" t="s">
        <v>217</v>
      </c>
      <c r="J254" s="130" t="s">
        <v>273</v>
      </c>
      <c r="K254" s="125" t="s">
        <v>209</v>
      </c>
      <c r="L254" s="126" t="s">
        <v>217</v>
      </c>
      <c r="M254" s="130" t="s">
        <v>273</v>
      </c>
      <c r="N254" s="125" t="s">
        <v>209</v>
      </c>
      <c r="O254" s="126" t="s">
        <v>217</v>
      </c>
      <c r="P254" s="130" t="s">
        <v>273</v>
      </c>
    </row>
    <row r="255" spans="1:16" s="2" customFormat="1" ht="15" x14ac:dyDescent="0.2">
      <c r="A255" s="110">
        <v>1</v>
      </c>
      <c r="B255" s="34"/>
      <c r="C255" s="73"/>
      <c r="D255" s="73"/>
      <c r="E255" s="74"/>
      <c r="F255" s="132"/>
      <c r="G255" s="114"/>
      <c r="H255" s="87"/>
      <c r="I255" s="246" t="str">
        <f t="shared" ref="I255:I261" si="159">IF(H255="A","4",IF(H255="A-","3.5",IF(H255="B+","3.25",IF(H255="B","3",IF(H255="B-","2.75",IF(H255="C+","2.25",IF(H255="C","2",IF(H255="D","1.75",IF(H255="E","0",IF(H255="0","0",IF(H255="","0")))))))))))</f>
        <v>0</v>
      </c>
      <c r="J255" s="127">
        <f t="shared" ref="J255:J266" si="160">SUM(I255*G255)</f>
        <v>0</v>
      </c>
      <c r="K255" s="215"/>
      <c r="L255" s="246" t="str">
        <f t="shared" ref="L255:L266" si="161">IF(K255="A","4",IF(K255="A-","3.5",IF(K255="B+","3.25",IF(K255="B","3",IF(K255="B-","2.75",IF(K255="C+","2.25",IF(K255="C","2",IF(K255="D","1.75",IF(K255="E","0",IF(K255="0","0",IF(K255="","0")))))))))))</f>
        <v>0</v>
      </c>
      <c r="M255" s="127">
        <f t="shared" ref="M255:M259" si="162">SUM(L255*G255)</f>
        <v>0</v>
      </c>
      <c r="N255" s="216"/>
      <c r="O255" s="246" t="str">
        <f t="shared" ref="O255:O266" si="163">IF(N255="A","4",IF(N255="A-","3.5",IF(N255="B+","3.25",IF(N255="B","3",IF(N255="B-","2.75",IF(N255="C+","2.25",IF(N255="C","2",IF(N255="D","1.75",IF(N255="E","0",IF(N255="0","0",IF(N255="","0")))))))))))</f>
        <v>0</v>
      </c>
      <c r="P255" s="127">
        <f t="shared" ref="P255:P261" si="164">SUM(O255*G255)</f>
        <v>0</v>
      </c>
    </row>
    <row r="256" spans="1:16" s="2" customFormat="1" x14ac:dyDescent="0.2">
      <c r="A256" s="110">
        <v>2</v>
      </c>
      <c r="B256" s="34"/>
      <c r="C256" s="73"/>
      <c r="D256" s="73"/>
      <c r="E256" s="74"/>
      <c r="F256" s="74"/>
      <c r="G256" s="114"/>
      <c r="H256" s="87"/>
      <c r="I256" s="246" t="str">
        <f t="shared" si="159"/>
        <v>0</v>
      </c>
      <c r="J256" s="127">
        <f t="shared" si="160"/>
        <v>0</v>
      </c>
      <c r="K256" s="215"/>
      <c r="L256" s="246" t="str">
        <f t="shared" si="161"/>
        <v>0</v>
      </c>
      <c r="M256" s="127">
        <f t="shared" si="162"/>
        <v>0</v>
      </c>
      <c r="N256" s="216"/>
      <c r="O256" s="246" t="str">
        <f t="shared" si="163"/>
        <v>0</v>
      </c>
      <c r="P256" s="127">
        <f t="shared" si="164"/>
        <v>0</v>
      </c>
    </row>
    <row r="257" spans="1:16" s="2" customFormat="1" x14ac:dyDescent="0.2">
      <c r="A257" s="110">
        <v>3</v>
      </c>
      <c r="B257" s="34"/>
      <c r="C257" s="73"/>
      <c r="D257" s="73"/>
      <c r="E257" s="74"/>
      <c r="F257" s="74"/>
      <c r="G257" s="114"/>
      <c r="H257" s="87"/>
      <c r="I257" s="246" t="str">
        <f t="shared" si="159"/>
        <v>0</v>
      </c>
      <c r="J257" s="127">
        <f t="shared" si="160"/>
        <v>0</v>
      </c>
      <c r="K257" s="215"/>
      <c r="L257" s="246" t="str">
        <f t="shared" si="161"/>
        <v>0</v>
      </c>
      <c r="M257" s="127">
        <f t="shared" si="162"/>
        <v>0</v>
      </c>
      <c r="N257" s="216"/>
      <c r="O257" s="246" t="str">
        <f t="shared" si="163"/>
        <v>0</v>
      </c>
      <c r="P257" s="127">
        <f t="shared" si="164"/>
        <v>0</v>
      </c>
    </row>
    <row r="258" spans="1:16" s="2" customFormat="1" x14ac:dyDescent="0.2">
      <c r="A258" s="110">
        <v>4</v>
      </c>
      <c r="B258" s="34"/>
      <c r="C258" s="73"/>
      <c r="D258" s="73"/>
      <c r="E258" s="74"/>
      <c r="F258" s="74"/>
      <c r="G258" s="114"/>
      <c r="H258" s="87"/>
      <c r="I258" s="246" t="str">
        <f t="shared" si="159"/>
        <v>0</v>
      </c>
      <c r="J258" s="127">
        <f t="shared" si="160"/>
        <v>0</v>
      </c>
      <c r="K258" s="215"/>
      <c r="L258" s="246" t="str">
        <f t="shared" si="161"/>
        <v>0</v>
      </c>
      <c r="M258" s="127">
        <f t="shared" si="162"/>
        <v>0</v>
      </c>
      <c r="N258" s="216"/>
      <c r="O258" s="246" t="str">
        <f t="shared" si="163"/>
        <v>0</v>
      </c>
      <c r="P258" s="127">
        <f t="shared" si="164"/>
        <v>0</v>
      </c>
    </row>
    <row r="259" spans="1:16" s="2" customFormat="1" x14ac:dyDescent="0.2">
      <c r="A259" s="110">
        <v>5</v>
      </c>
      <c r="B259" s="34"/>
      <c r="C259" s="73"/>
      <c r="D259" s="73"/>
      <c r="E259" s="74"/>
      <c r="F259" s="74"/>
      <c r="G259" s="114"/>
      <c r="H259" s="87"/>
      <c r="I259" s="246" t="str">
        <f t="shared" si="159"/>
        <v>0</v>
      </c>
      <c r="J259" s="103">
        <f t="shared" si="160"/>
        <v>0</v>
      </c>
      <c r="K259" s="215"/>
      <c r="L259" s="246" t="str">
        <f t="shared" si="161"/>
        <v>0</v>
      </c>
      <c r="M259" s="103">
        <f t="shared" si="162"/>
        <v>0</v>
      </c>
      <c r="N259" s="216"/>
      <c r="O259" s="246" t="str">
        <f t="shared" si="163"/>
        <v>0</v>
      </c>
      <c r="P259" s="103">
        <f t="shared" si="164"/>
        <v>0</v>
      </c>
    </row>
    <row r="260" spans="1:16" s="2" customFormat="1" x14ac:dyDescent="0.2">
      <c r="A260" s="110">
        <v>6</v>
      </c>
      <c r="B260" s="62"/>
      <c r="C260" s="30"/>
      <c r="D260" s="126"/>
      <c r="E260" s="74"/>
      <c r="F260" s="126"/>
      <c r="G260" s="111"/>
      <c r="H260" s="87"/>
      <c r="I260" s="126" t="str">
        <f t="shared" si="159"/>
        <v>0</v>
      </c>
      <c r="J260" s="127">
        <f t="shared" si="160"/>
        <v>0</v>
      </c>
      <c r="K260" s="215"/>
      <c r="L260" s="126" t="str">
        <f t="shared" si="161"/>
        <v>0</v>
      </c>
      <c r="M260" s="127">
        <v>0</v>
      </c>
      <c r="N260" s="216"/>
      <c r="O260" s="126" t="str">
        <f t="shared" si="163"/>
        <v>0</v>
      </c>
      <c r="P260" s="127">
        <f t="shared" si="164"/>
        <v>0</v>
      </c>
    </row>
    <row r="261" spans="1:16" s="2" customFormat="1" x14ac:dyDescent="0.2">
      <c r="A261" s="110">
        <v>7</v>
      </c>
      <c r="B261" s="214"/>
      <c r="C261" s="110"/>
      <c r="D261" s="126"/>
      <c r="E261" s="126"/>
      <c r="F261" s="126"/>
      <c r="G261" s="111"/>
      <c r="H261" s="87"/>
      <c r="I261" s="126" t="str">
        <f t="shared" si="159"/>
        <v>0</v>
      </c>
      <c r="J261" s="127">
        <f t="shared" si="160"/>
        <v>0</v>
      </c>
      <c r="K261" s="215"/>
      <c r="L261" s="126" t="str">
        <f t="shared" si="161"/>
        <v>0</v>
      </c>
      <c r="M261" s="127">
        <f t="shared" ref="M261" si="165">SUM(L261*G261)</f>
        <v>0</v>
      </c>
      <c r="N261" s="216"/>
      <c r="O261" s="126" t="str">
        <f t="shared" si="163"/>
        <v>0</v>
      </c>
      <c r="P261" s="127">
        <f t="shared" si="164"/>
        <v>0</v>
      </c>
    </row>
    <row r="262" spans="1:16" s="2" customFormat="1" x14ac:dyDescent="0.2">
      <c r="A262" s="110">
        <v>8</v>
      </c>
      <c r="B262" s="214"/>
      <c r="C262" s="110"/>
      <c r="D262" s="126"/>
      <c r="E262" s="75"/>
      <c r="F262" s="126"/>
      <c r="G262" s="111"/>
      <c r="H262" s="87"/>
      <c r="I262" s="126" t="str">
        <f>IF(H262="A","4",IF(H262="A-","3.5",IF(H262="B+","3.25",IF(H262="B","3",IF(H262="B-","2.75",IF(H262="C+","2.25",IF(H262="C","2",IF(H262="D","1.75",IF(H262="E","0",IF(H262="0","0",IF(H262="","0")))))))))))</f>
        <v>0</v>
      </c>
      <c r="J262" s="127">
        <f t="shared" si="160"/>
        <v>0</v>
      </c>
      <c r="K262" s="215"/>
      <c r="L262" s="126" t="str">
        <f t="shared" si="161"/>
        <v>0</v>
      </c>
      <c r="M262" s="127">
        <f>SUM(L262*G262)</f>
        <v>0</v>
      </c>
      <c r="N262" s="216"/>
      <c r="O262" s="126" t="str">
        <f t="shared" si="163"/>
        <v>0</v>
      </c>
      <c r="P262" s="127">
        <f>SUM(O262*G262)</f>
        <v>0</v>
      </c>
    </row>
    <row r="263" spans="1:16" s="2" customFormat="1" x14ac:dyDescent="0.2">
      <c r="A263" s="110">
        <v>9</v>
      </c>
      <c r="B263" s="32"/>
      <c r="C263" s="30"/>
      <c r="D263" s="30"/>
      <c r="E263" s="31"/>
      <c r="F263" s="31"/>
      <c r="G263" s="37"/>
      <c r="H263" s="87"/>
      <c r="I263" s="246" t="str">
        <f t="shared" ref="I263" si="166">IF(H263="A","4",IF(H263="A-","3.5",IF(H263="B+","3.25",IF(H263="B","3",IF(H263="B-","2.75",IF(H263="C+","2.25",IF(H263="C","2",IF(H263="D","1.75",IF(H263="E","0",IF(H263="0","0",IF(H263="","0")))))))))))</f>
        <v>0</v>
      </c>
      <c r="J263" s="103">
        <f t="shared" si="160"/>
        <v>0</v>
      </c>
      <c r="K263" s="215"/>
      <c r="L263" s="246" t="str">
        <f t="shared" si="161"/>
        <v>0</v>
      </c>
      <c r="M263" s="103">
        <f t="shared" ref="M263" si="167">SUM(L263*G263)</f>
        <v>0</v>
      </c>
      <c r="N263" s="216"/>
      <c r="O263" s="246" t="str">
        <f t="shared" si="163"/>
        <v>0</v>
      </c>
      <c r="P263" s="103">
        <f t="shared" ref="P263" si="168">SUM(O263*G263)</f>
        <v>0</v>
      </c>
    </row>
    <row r="264" spans="1:16" s="2" customFormat="1" x14ac:dyDescent="0.2">
      <c r="A264" s="110">
        <v>10</v>
      </c>
      <c r="B264" s="214"/>
      <c r="C264" s="110"/>
      <c r="D264" s="126"/>
      <c r="E264" s="75"/>
      <c r="F264" s="126"/>
      <c r="G264" s="111"/>
      <c r="H264" s="87"/>
      <c r="I264" s="126" t="str">
        <f>IF(H264="A","4",IF(H264="A-","3.5",IF(H264="B+","3.25",IF(H264="B","3",IF(H264="B-","2.75",IF(H264="C+","2.25",IF(H264="C","2",IF(H264="D","1.75",IF(H264="E","0",IF(H264="0","0",IF(H264="","0")))))))))))</f>
        <v>0</v>
      </c>
      <c r="J264" s="127">
        <f t="shared" si="160"/>
        <v>0</v>
      </c>
      <c r="K264" s="215"/>
      <c r="L264" s="126" t="str">
        <f t="shared" si="161"/>
        <v>0</v>
      </c>
      <c r="M264" s="127">
        <f>SUM(L264*G264)</f>
        <v>0</v>
      </c>
      <c r="N264" s="216"/>
      <c r="O264" s="126" t="str">
        <f t="shared" si="163"/>
        <v>0</v>
      </c>
      <c r="P264" s="127">
        <f>SUM(O264*G264)</f>
        <v>0</v>
      </c>
    </row>
    <row r="265" spans="1:16" s="2" customFormat="1" x14ac:dyDescent="0.2">
      <c r="A265" s="110">
        <v>11</v>
      </c>
      <c r="B265" s="32"/>
      <c r="C265" s="30"/>
      <c r="D265" s="30"/>
      <c r="E265" s="31"/>
      <c r="F265" s="31"/>
      <c r="G265" s="37"/>
      <c r="H265" s="87"/>
      <c r="I265" s="246" t="str">
        <f t="shared" ref="I265:I266" si="169">IF(H265="A","4",IF(H265="A-","3.5",IF(H265="B+","3.25",IF(H265="B","3",IF(H265="B-","2.75",IF(H265="C+","2.25",IF(H265="C","2",IF(H265="D","1.75",IF(H265="E","0",IF(H265="0","0",IF(H265="","0")))))))))))</f>
        <v>0</v>
      </c>
      <c r="J265" s="103">
        <f t="shared" si="160"/>
        <v>0</v>
      </c>
      <c r="K265" s="215"/>
      <c r="L265" s="246" t="str">
        <f t="shared" si="161"/>
        <v>0</v>
      </c>
      <c r="M265" s="103">
        <f t="shared" ref="M265:M266" si="170">SUM(L265*G265)</f>
        <v>0</v>
      </c>
      <c r="N265" s="216"/>
      <c r="O265" s="246" t="str">
        <f t="shared" si="163"/>
        <v>0</v>
      </c>
      <c r="P265" s="103">
        <f t="shared" ref="P265:P266" si="171">SUM(O265*G265)</f>
        <v>0</v>
      </c>
    </row>
    <row r="266" spans="1:16" s="2" customFormat="1" x14ac:dyDescent="0.2">
      <c r="A266" s="110">
        <v>12</v>
      </c>
      <c r="B266" s="32"/>
      <c r="C266" s="30"/>
      <c r="D266" s="30"/>
      <c r="E266" s="31"/>
      <c r="F266" s="31"/>
      <c r="G266" s="37"/>
      <c r="H266" s="87"/>
      <c r="I266" s="246" t="str">
        <f t="shared" si="169"/>
        <v>0</v>
      </c>
      <c r="J266" s="103">
        <f t="shared" si="160"/>
        <v>0</v>
      </c>
      <c r="K266" s="215"/>
      <c r="L266" s="246" t="str">
        <f t="shared" si="161"/>
        <v>0</v>
      </c>
      <c r="M266" s="103">
        <f t="shared" si="170"/>
        <v>0</v>
      </c>
      <c r="N266" s="216"/>
      <c r="O266" s="246" t="str">
        <f t="shared" si="163"/>
        <v>0</v>
      </c>
      <c r="P266" s="103">
        <f t="shared" si="171"/>
        <v>0</v>
      </c>
    </row>
    <row r="267" spans="1:16" s="2" customFormat="1" x14ac:dyDescent="0.2">
      <c r="A267" s="4"/>
      <c r="B267" s="3"/>
      <c r="C267" s="4"/>
      <c r="G267" s="4"/>
      <c r="H267" s="42"/>
      <c r="I267" s="9"/>
      <c r="J267" s="24"/>
      <c r="K267" s="20"/>
      <c r="L267" s="9"/>
      <c r="M267" s="22"/>
      <c r="N267" s="20"/>
      <c r="O267" s="9"/>
      <c r="P267" s="22"/>
    </row>
    <row r="268" spans="1:16" s="2" customFormat="1" x14ac:dyDescent="0.2">
      <c r="A268" s="4"/>
      <c r="B268" s="3" t="s">
        <v>204</v>
      </c>
      <c r="C268" s="4"/>
      <c r="E268" s="2">
        <f>SUM(G255:G266)</f>
        <v>0</v>
      </c>
      <c r="G268" s="4"/>
      <c r="H268" s="42"/>
      <c r="I268" s="9"/>
      <c r="J268" s="24"/>
      <c r="K268" s="20"/>
      <c r="L268" s="9"/>
      <c r="M268" s="22"/>
      <c r="N268" s="20"/>
      <c r="O268" s="9"/>
      <c r="P268" s="22"/>
    </row>
    <row r="269" spans="1:16" s="2" customFormat="1" x14ac:dyDescent="0.2">
      <c r="A269" s="4"/>
      <c r="B269" s="190" t="s">
        <v>298</v>
      </c>
      <c r="C269" s="26" t="e">
        <f>SUM(I269/E268)</f>
        <v>#DIV/0!</v>
      </c>
      <c r="H269" s="42"/>
      <c r="I269" s="192">
        <f>SUM(J255:J266)</f>
        <v>0</v>
      </c>
      <c r="J269" s="24"/>
      <c r="K269" s="20"/>
      <c r="M269" s="22"/>
      <c r="N269" s="20"/>
      <c r="P269" s="22"/>
    </row>
    <row r="270" spans="1:16" s="2" customFormat="1" x14ac:dyDescent="0.2">
      <c r="A270" s="4"/>
      <c r="B270" s="194" t="s">
        <v>300</v>
      </c>
      <c r="C270" s="26" t="e">
        <f>SUM(L270/E268)</f>
        <v>#DIV/0!</v>
      </c>
      <c r="G270" s="1"/>
      <c r="H270" s="42"/>
      <c r="I270" s="8"/>
      <c r="J270" s="22"/>
      <c r="K270" s="20"/>
      <c r="L270" s="193">
        <f>SUM(M255:M266)</f>
        <v>0</v>
      </c>
      <c r="M270" s="22"/>
      <c r="N270" s="20"/>
      <c r="O270" s="8"/>
      <c r="P270" s="22"/>
    </row>
    <row r="271" spans="1:16" s="2" customFormat="1" x14ac:dyDescent="0.2">
      <c r="A271" s="4"/>
      <c r="B271" s="191" t="s">
        <v>299</v>
      </c>
      <c r="C271" s="26" t="e">
        <f>SUM(O271/E268)</f>
        <v>#DIV/0!</v>
      </c>
      <c r="G271" s="1"/>
      <c r="H271" s="42"/>
      <c r="I271" s="8"/>
      <c r="J271" s="22"/>
      <c r="K271" s="20"/>
      <c r="L271" s="8"/>
      <c r="M271" s="22"/>
      <c r="N271" s="20"/>
      <c r="O271" s="195">
        <f>SUM(P255:P266)</f>
        <v>0</v>
      </c>
      <c r="P271" s="22"/>
    </row>
    <row r="272" spans="1:16" s="2" customFormat="1" x14ac:dyDescent="0.2">
      <c r="A272" s="4"/>
      <c r="B272" s="3"/>
      <c r="C272" s="4"/>
      <c r="H272" s="273"/>
      <c r="I272" s="18"/>
      <c r="J272" s="274"/>
      <c r="K272" s="275"/>
      <c r="L272" s="276"/>
      <c r="M272" s="274"/>
      <c r="N272" s="275"/>
      <c r="O272" s="18"/>
      <c r="P272" s="274"/>
    </row>
    <row r="273" spans="1:16" x14ac:dyDescent="0.2">
      <c r="A273" s="345" t="s">
        <v>384</v>
      </c>
      <c r="B273" s="345"/>
      <c r="C273" s="345"/>
      <c r="D273" s="345"/>
      <c r="E273" s="345"/>
      <c r="F273" s="345"/>
      <c r="G273" s="346"/>
      <c r="H273" s="349" t="s">
        <v>255</v>
      </c>
      <c r="I273" s="349"/>
      <c r="J273" s="349"/>
      <c r="K273" s="350" t="s">
        <v>275</v>
      </c>
      <c r="L273" s="350"/>
      <c r="M273" s="350"/>
      <c r="N273" s="351" t="s">
        <v>276</v>
      </c>
      <c r="O273" s="351"/>
      <c r="P273" s="351"/>
    </row>
    <row r="274" spans="1:16" s="2" customFormat="1" x14ac:dyDescent="0.25">
      <c r="A274" s="347"/>
      <c r="B274" s="347"/>
      <c r="C274" s="347"/>
      <c r="D274" s="347"/>
      <c r="E274" s="347"/>
      <c r="F274" s="347"/>
      <c r="G274" s="348"/>
      <c r="H274" s="349"/>
      <c r="I274" s="349"/>
      <c r="J274" s="349"/>
      <c r="K274" s="350"/>
      <c r="L274" s="350"/>
      <c r="M274" s="350"/>
      <c r="N274" s="351"/>
      <c r="O274" s="351"/>
      <c r="P274" s="351"/>
    </row>
    <row r="275" spans="1:16" s="2" customFormat="1" ht="26.25" customHeight="1" x14ac:dyDescent="0.25">
      <c r="A275" s="128" t="s">
        <v>254</v>
      </c>
      <c r="B275" s="128" t="s">
        <v>206</v>
      </c>
      <c r="C275" s="128" t="s">
        <v>173</v>
      </c>
      <c r="D275" s="128" t="s">
        <v>172</v>
      </c>
      <c r="E275" s="128" t="s">
        <v>205</v>
      </c>
      <c r="F275" s="128" t="s">
        <v>170</v>
      </c>
      <c r="G275" s="129" t="s">
        <v>218</v>
      </c>
      <c r="H275" s="112" t="s">
        <v>209</v>
      </c>
      <c r="I275" s="126" t="s">
        <v>217</v>
      </c>
      <c r="J275" s="130" t="s">
        <v>273</v>
      </c>
      <c r="K275" s="125" t="s">
        <v>209</v>
      </c>
      <c r="L275" s="126" t="s">
        <v>217</v>
      </c>
      <c r="M275" s="130" t="s">
        <v>273</v>
      </c>
      <c r="N275" s="125" t="s">
        <v>209</v>
      </c>
      <c r="O275" s="126" t="s">
        <v>217</v>
      </c>
      <c r="P275" s="130" t="s">
        <v>273</v>
      </c>
    </row>
    <row r="276" spans="1:16" s="2" customFormat="1" ht="15" x14ac:dyDescent="0.2">
      <c r="A276" s="110">
        <v>1</v>
      </c>
      <c r="B276" s="34"/>
      <c r="C276" s="73"/>
      <c r="D276" s="73"/>
      <c r="E276" s="74"/>
      <c r="F276" s="132"/>
      <c r="G276" s="114"/>
      <c r="H276" s="87"/>
      <c r="I276" s="239" t="str">
        <f t="shared" ref="I276:I282" si="172">IF(H276="A","4",IF(H276="A-","3.5",IF(H276="B+","3.25",IF(H276="B","3",IF(H276="B-","2.75",IF(H276="C+","2.25",IF(H276="C","2",IF(H276="D","1.75",IF(H276="E","0",IF(H276="0","0",IF(H276="","0")))))))))))</f>
        <v>0</v>
      </c>
      <c r="J276" s="127">
        <f t="shared" ref="J276:J287" si="173">SUM(I276*G276)</f>
        <v>0</v>
      </c>
      <c r="K276" s="215"/>
      <c r="L276" s="239" t="str">
        <f t="shared" ref="L276:L287" si="174">IF(K276="A","4",IF(K276="A-","3.5",IF(K276="B+","3.25",IF(K276="B","3",IF(K276="B-","2.75",IF(K276="C+","2.25",IF(K276="C","2",IF(K276="D","1.75",IF(K276="E","0",IF(K276="0","0",IF(K276="","0")))))))))))</f>
        <v>0</v>
      </c>
      <c r="M276" s="127">
        <f t="shared" ref="M276:M280" si="175">SUM(L276*G276)</f>
        <v>0</v>
      </c>
      <c r="N276" s="216"/>
      <c r="O276" s="239" t="str">
        <f t="shared" ref="O276:O287" si="176">IF(N276="A","4",IF(N276="A-","3.5",IF(N276="B+","3.25",IF(N276="B","3",IF(N276="B-","2.75",IF(N276="C+","2.25",IF(N276="C","2",IF(N276="D","1.75",IF(N276="E","0",IF(N276="0","0",IF(N276="","0")))))))))))</f>
        <v>0</v>
      </c>
      <c r="P276" s="127">
        <f t="shared" ref="P276:P280" si="177">SUM(O276*G276)</f>
        <v>0</v>
      </c>
    </row>
    <row r="277" spans="1:16" s="2" customFormat="1" x14ac:dyDescent="0.2">
      <c r="A277" s="110">
        <v>2</v>
      </c>
      <c r="B277" s="34"/>
      <c r="C277" s="73"/>
      <c r="D277" s="73"/>
      <c r="E277" s="74"/>
      <c r="F277" s="74"/>
      <c r="G277" s="114"/>
      <c r="H277" s="87"/>
      <c r="I277" s="239" t="str">
        <f t="shared" si="172"/>
        <v>0</v>
      </c>
      <c r="J277" s="127">
        <f t="shared" si="173"/>
        <v>0</v>
      </c>
      <c r="K277" s="215"/>
      <c r="L277" s="239" t="str">
        <f t="shared" si="174"/>
        <v>0</v>
      </c>
      <c r="M277" s="127">
        <f t="shared" si="175"/>
        <v>0</v>
      </c>
      <c r="N277" s="216"/>
      <c r="O277" s="239" t="str">
        <f t="shared" si="176"/>
        <v>0</v>
      </c>
      <c r="P277" s="127">
        <f t="shared" si="177"/>
        <v>0</v>
      </c>
    </row>
    <row r="278" spans="1:16" s="2" customFormat="1" x14ac:dyDescent="0.2">
      <c r="A278" s="110">
        <v>3</v>
      </c>
      <c r="B278" s="34"/>
      <c r="C278" s="73"/>
      <c r="D278" s="73"/>
      <c r="E278" s="74"/>
      <c r="F278" s="74"/>
      <c r="G278" s="114"/>
      <c r="H278" s="87"/>
      <c r="I278" s="239" t="str">
        <f t="shared" si="172"/>
        <v>0</v>
      </c>
      <c r="J278" s="127">
        <f t="shared" si="173"/>
        <v>0</v>
      </c>
      <c r="K278" s="215"/>
      <c r="L278" s="239" t="str">
        <f t="shared" si="174"/>
        <v>0</v>
      </c>
      <c r="M278" s="127">
        <f t="shared" si="175"/>
        <v>0</v>
      </c>
      <c r="N278" s="216"/>
      <c r="O278" s="239" t="str">
        <f t="shared" si="176"/>
        <v>0</v>
      </c>
      <c r="P278" s="127">
        <f t="shared" si="177"/>
        <v>0</v>
      </c>
    </row>
    <row r="279" spans="1:16" s="2" customFormat="1" x14ac:dyDescent="0.2">
      <c r="A279" s="110">
        <v>4</v>
      </c>
      <c r="B279" s="34"/>
      <c r="C279" s="73"/>
      <c r="D279" s="73"/>
      <c r="E279" s="74"/>
      <c r="F279" s="74"/>
      <c r="G279" s="114"/>
      <c r="H279" s="87"/>
      <c r="I279" s="239" t="str">
        <f t="shared" si="172"/>
        <v>0</v>
      </c>
      <c r="J279" s="127">
        <f t="shared" si="173"/>
        <v>0</v>
      </c>
      <c r="K279" s="215"/>
      <c r="L279" s="239" t="str">
        <f t="shared" si="174"/>
        <v>0</v>
      </c>
      <c r="M279" s="127">
        <f t="shared" si="175"/>
        <v>0</v>
      </c>
      <c r="N279" s="216"/>
      <c r="O279" s="239" t="str">
        <f t="shared" si="176"/>
        <v>0</v>
      </c>
      <c r="P279" s="127">
        <f t="shared" si="177"/>
        <v>0</v>
      </c>
    </row>
    <row r="280" spans="1:16" s="2" customFormat="1" x14ac:dyDescent="0.2">
      <c r="A280" s="110">
        <v>5</v>
      </c>
      <c r="B280" s="34"/>
      <c r="C280" s="73"/>
      <c r="D280" s="73"/>
      <c r="E280" s="74"/>
      <c r="F280" s="74"/>
      <c r="G280" s="114"/>
      <c r="H280" s="87"/>
      <c r="I280" s="239" t="str">
        <f t="shared" si="172"/>
        <v>0</v>
      </c>
      <c r="J280" s="103">
        <f t="shared" si="173"/>
        <v>0</v>
      </c>
      <c r="K280" s="215"/>
      <c r="L280" s="239" t="str">
        <f t="shared" si="174"/>
        <v>0</v>
      </c>
      <c r="M280" s="103">
        <f t="shared" si="175"/>
        <v>0</v>
      </c>
      <c r="N280" s="216"/>
      <c r="O280" s="239" t="str">
        <f t="shared" si="176"/>
        <v>0</v>
      </c>
      <c r="P280" s="103">
        <f t="shared" si="177"/>
        <v>0</v>
      </c>
    </row>
    <row r="281" spans="1:16" s="2" customFormat="1" x14ac:dyDescent="0.2">
      <c r="A281" s="110">
        <v>6</v>
      </c>
      <c r="B281" s="62"/>
      <c r="C281" s="30"/>
      <c r="D281" s="126"/>
      <c r="E281" s="74"/>
      <c r="F281" s="126"/>
      <c r="G281" s="111"/>
      <c r="H281" s="87"/>
      <c r="I281" s="126" t="str">
        <f t="shared" si="172"/>
        <v>0</v>
      </c>
      <c r="J281" s="127">
        <f t="shared" si="173"/>
        <v>0</v>
      </c>
      <c r="K281" s="215"/>
      <c r="L281" s="126" t="str">
        <f t="shared" si="174"/>
        <v>0</v>
      </c>
      <c r="M281" s="127">
        <v>0</v>
      </c>
      <c r="N281" s="216"/>
      <c r="O281" s="126" t="str">
        <f t="shared" si="176"/>
        <v>0</v>
      </c>
      <c r="P281" s="127">
        <f t="shared" ref="P281:P282" si="178">SUM(O281*G281)</f>
        <v>0</v>
      </c>
    </row>
    <row r="282" spans="1:16" s="2" customFormat="1" x14ac:dyDescent="0.2">
      <c r="A282" s="110">
        <v>7</v>
      </c>
      <c r="B282" s="214"/>
      <c r="C282" s="110"/>
      <c r="D282" s="126"/>
      <c r="E282" s="126"/>
      <c r="F282" s="126"/>
      <c r="G282" s="111"/>
      <c r="H282" s="87"/>
      <c r="I282" s="126" t="str">
        <f t="shared" si="172"/>
        <v>0</v>
      </c>
      <c r="J282" s="127">
        <f t="shared" si="173"/>
        <v>0</v>
      </c>
      <c r="K282" s="215"/>
      <c r="L282" s="126" t="str">
        <f t="shared" si="174"/>
        <v>0</v>
      </c>
      <c r="M282" s="127">
        <f t="shared" ref="M282" si="179">SUM(L282*G282)</f>
        <v>0</v>
      </c>
      <c r="N282" s="216"/>
      <c r="O282" s="126" t="str">
        <f t="shared" si="176"/>
        <v>0</v>
      </c>
      <c r="P282" s="127">
        <f t="shared" si="178"/>
        <v>0</v>
      </c>
    </row>
    <row r="283" spans="1:16" s="2" customFormat="1" x14ac:dyDescent="0.2">
      <c r="A283" s="110">
        <v>8</v>
      </c>
      <c r="B283" s="214"/>
      <c r="C283" s="110"/>
      <c r="D283" s="126"/>
      <c r="E283" s="75"/>
      <c r="F283" s="126"/>
      <c r="G283" s="111"/>
      <c r="H283" s="87"/>
      <c r="I283" s="126" t="str">
        <f>IF(H283="A","4",IF(H283="A-","3.5",IF(H283="B+","3.25",IF(H283="B","3",IF(H283="B-","2.75",IF(H283="C+","2.25",IF(H283="C","2",IF(H283="D","1.75",IF(H283="E","0",IF(H283="0","0",IF(H283="","0")))))))))))</f>
        <v>0</v>
      </c>
      <c r="J283" s="127">
        <f t="shared" si="173"/>
        <v>0</v>
      </c>
      <c r="K283" s="215"/>
      <c r="L283" s="126" t="str">
        <f t="shared" si="174"/>
        <v>0</v>
      </c>
      <c r="M283" s="127">
        <f>SUM(L283*G283)</f>
        <v>0</v>
      </c>
      <c r="N283" s="216"/>
      <c r="O283" s="126" t="str">
        <f t="shared" si="176"/>
        <v>0</v>
      </c>
      <c r="P283" s="127">
        <f>SUM(O283*G283)</f>
        <v>0</v>
      </c>
    </row>
    <row r="284" spans="1:16" s="2" customFormat="1" x14ac:dyDescent="0.2">
      <c r="A284" s="110">
        <v>9</v>
      </c>
      <c r="B284" s="32"/>
      <c r="C284" s="30"/>
      <c r="D284" s="30"/>
      <c r="E284" s="31"/>
      <c r="F284" s="31"/>
      <c r="G284" s="37"/>
      <c r="H284" s="87"/>
      <c r="I284" s="239" t="str">
        <f t="shared" ref="I284" si="180">IF(H284="A","4",IF(H284="A-","3.5",IF(H284="B+","3.25",IF(H284="B","3",IF(H284="B-","2.75",IF(H284="C+","2.25",IF(H284="C","2",IF(H284="D","1.75",IF(H284="E","0",IF(H284="0","0",IF(H284="","0")))))))))))</f>
        <v>0</v>
      </c>
      <c r="J284" s="103">
        <f t="shared" si="173"/>
        <v>0</v>
      </c>
      <c r="K284" s="215"/>
      <c r="L284" s="239" t="str">
        <f t="shared" si="174"/>
        <v>0</v>
      </c>
      <c r="M284" s="103">
        <f t="shared" ref="M284" si="181">SUM(L284*G284)</f>
        <v>0</v>
      </c>
      <c r="N284" s="216"/>
      <c r="O284" s="239" t="str">
        <f t="shared" si="176"/>
        <v>0</v>
      </c>
      <c r="P284" s="103">
        <f t="shared" ref="P284" si="182">SUM(O284*G284)</f>
        <v>0</v>
      </c>
    </row>
    <row r="285" spans="1:16" s="2" customFormat="1" x14ac:dyDescent="0.2">
      <c r="A285" s="110">
        <v>10</v>
      </c>
      <c r="B285" s="214"/>
      <c r="C285" s="110"/>
      <c r="D285" s="126"/>
      <c r="E285" s="75"/>
      <c r="F285" s="126"/>
      <c r="G285" s="111"/>
      <c r="H285" s="87"/>
      <c r="I285" s="126" t="str">
        <f>IF(H285="A","4",IF(H285="A-","3.5",IF(H285="B+","3.25",IF(H285="B","3",IF(H285="B-","2.75",IF(H285="C+","2.25",IF(H285="C","2",IF(H285="D","1.75",IF(H285="E","0",IF(H285="0","0",IF(H285="","0")))))))))))</f>
        <v>0</v>
      </c>
      <c r="J285" s="127">
        <f t="shared" si="173"/>
        <v>0</v>
      </c>
      <c r="K285" s="215"/>
      <c r="L285" s="126" t="str">
        <f t="shared" si="174"/>
        <v>0</v>
      </c>
      <c r="M285" s="127">
        <f>SUM(L285*G285)</f>
        <v>0</v>
      </c>
      <c r="N285" s="216"/>
      <c r="O285" s="126" t="str">
        <f t="shared" si="176"/>
        <v>0</v>
      </c>
      <c r="P285" s="127">
        <f>SUM(O285*G285)</f>
        <v>0</v>
      </c>
    </row>
    <row r="286" spans="1:16" s="2" customFormat="1" x14ac:dyDescent="0.2">
      <c r="A286" s="110">
        <v>11</v>
      </c>
      <c r="B286" s="32"/>
      <c r="C286" s="30"/>
      <c r="D286" s="30"/>
      <c r="E286" s="31"/>
      <c r="F286" s="31"/>
      <c r="G286" s="37"/>
      <c r="H286" s="87"/>
      <c r="I286" s="239" t="str">
        <f t="shared" ref="I286:I287" si="183">IF(H286="A","4",IF(H286="A-","3.5",IF(H286="B+","3.25",IF(H286="B","3",IF(H286="B-","2.75",IF(H286="C+","2.25",IF(H286="C","2",IF(H286="D","1.75",IF(H286="E","0",IF(H286="0","0",IF(H286="","0")))))))))))</f>
        <v>0</v>
      </c>
      <c r="J286" s="103">
        <f t="shared" si="173"/>
        <v>0</v>
      </c>
      <c r="K286" s="215"/>
      <c r="L286" s="239" t="str">
        <f t="shared" si="174"/>
        <v>0</v>
      </c>
      <c r="M286" s="103">
        <f t="shared" ref="M286" si="184">SUM(L286*G286)</f>
        <v>0</v>
      </c>
      <c r="N286" s="216"/>
      <c r="O286" s="239" t="str">
        <f t="shared" si="176"/>
        <v>0</v>
      </c>
      <c r="P286" s="103">
        <f t="shared" ref="P286:P287" si="185">SUM(O286*G286)</f>
        <v>0</v>
      </c>
    </row>
    <row r="287" spans="1:16" s="2" customFormat="1" x14ac:dyDescent="0.2">
      <c r="A287" s="110">
        <v>12</v>
      </c>
      <c r="B287" s="32"/>
      <c r="C287" s="30"/>
      <c r="D287" s="30"/>
      <c r="E287" s="31"/>
      <c r="F287" s="31"/>
      <c r="G287" s="37"/>
      <c r="H287" s="87"/>
      <c r="I287" s="239" t="str">
        <f t="shared" si="183"/>
        <v>0</v>
      </c>
      <c r="J287" s="103">
        <f t="shared" si="173"/>
        <v>0</v>
      </c>
      <c r="K287" s="215"/>
      <c r="L287" s="239" t="str">
        <f t="shared" si="174"/>
        <v>0</v>
      </c>
      <c r="M287" s="103">
        <f t="shared" ref="M287" si="186">SUM(L287*G287)</f>
        <v>0</v>
      </c>
      <c r="N287" s="216"/>
      <c r="O287" s="239" t="str">
        <f t="shared" si="176"/>
        <v>0</v>
      </c>
      <c r="P287" s="103">
        <f t="shared" si="185"/>
        <v>0</v>
      </c>
    </row>
    <row r="288" spans="1:16" s="2" customFormat="1" x14ac:dyDescent="0.2">
      <c r="A288" s="4"/>
      <c r="B288" s="3"/>
      <c r="C288" s="4"/>
      <c r="G288" s="4"/>
      <c r="H288" s="42"/>
      <c r="I288" s="9"/>
      <c r="J288" s="24"/>
      <c r="K288" s="20"/>
      <c r="L288" s="9"/>
      <c r="M288" s="22"/>
      <c r="N288" s="20"/>
      <c r="O288" s="9"/>
      <c r="P288" s="22"/>
    </row>
    <row r="289" spans="1:16" s="2" customFormat="1" x14ac:dyDescent="0.2">
      <c r="A289" s="4"/>
      <c r="B289" s="3" t="s">
        <v>204</v>
      </c>
      <c r="C289" s="4"/>
      <c r="E289" s="2">
        <f>SUM(G276:G287)</f>
        <v>0</v>
      </c>
      <c r="G289" s="4"/>
      <c r="H289" s="42"/>
      <c r="I289" s="9"/>
      <c r="J289" s="24"/>
      <c r="K289" s="20"/>
      <c r="L289" s="9"/>
      <c r="M289" s="22"/>
      <c r="N289" s="20"/>
      <c r="O289" s="9"/>
      <c r="P289" s="22"/>
    </row>
    <row r="290" spans="1:16" s="2" customFormat="1" x14ac:dyDescent="0.2">
      <c r="A290" s="4"/>
      <c r="B290" s="190" t="s">
        <v>298</v>
      </c>
      <c r="C290" s="26" t="e">
        <f>SUM(I290/E289)</f>
        <v>#DIV/0!</v>
      </c>
      <c r="H290" s="42"/>
      <c r="I290" s="192">
        <f>SUM(J276:J287)</f>
        <v>0</v>
      </c>
      <c r="J290" s="24"/>
      <c r="K290" s="20"/>
      <c r="M290" s="22"/>
      <c r="N290" s="20"/>
      <c r="P290" s="22"/>
    </row>
    <row r="291" spans="1:16" s="2" customFormat="1" x14ac:dyDescent="0.2">
      <c r="A291" s="4"/>
      <c r="B291" s="194" t="s">
        <v>300</v>
      </c>
      <c r="C291" s="26" t="e">
        <f>SUM(L291/E289)</f>
        <v>#DIV/0!</v>
      </c>
      <c r="G291" s="1"/>
      <c r="H291" s="42"/>
      <c r="I291" s="8"/>
      <c r="J291" s="22"/>
      <c r="K291" s="20"/>
      <c r="L291" s="193">
        <f>SUM(M276:M287)</f>
        <v>0</v>
      </c>
      <c r="M291" s="22"/>
      <c r="N291" s="20"/>
      <c r="O291" s="8"/>
      <c r="P291" s="22"/>
    </row>
    <row r="292" spans="1:16" s="2" customFormat="1" x14ac:dyDescent="0.2">
      <c r="A292" s="4"/>
      <c r="B292" s="191" t="s">
        <v>299</v>
      </c>
      <c r="C292" s="26" t="e">
        <f>SUM(O292/E289)</f>
        <v>#DIV/0!</v>
      </c>
      <c r="G292" s="1"/>
      <c r="H292" s="42"/>
      <c r="I292" s="8"/>
      <c r="J292" s="22"/>
      <c r="K292" s="20"/>
      <c r="L292" s="8"/>
      <c r="M292" s="22"/>
      <c r="N292" s="20"/>
      <c r="O292" s="195">
        <f>SUM(P276:P287)</f>
        <v>0</v>
      </c>
      <c r="P292" s="22"/>
    </row>
    <row r="293" spans="1:16" s="2" customFormat="1" x14ac:dyDescent="0.2">
      <c r="A293" s="4"/>
      <c r="B293" s="191"/>
      <c r="C293" s="26"/>
      <c r="G293" s="1"/>
      <c r="H293" s="42"/>
      <c r="I293" s="8"/>
      <c r="J293" s="22"/>
      <c r="K293" s="20"/>
      <c r="L293" s="8"/>
      <c r="M293" s="22"/>
      <c r="N293" s="20"/>
      <c r="O293" s="9"/>
      <c r="P293" s="22"/>
    </row>
    <row r="294" spans="1:16" s="2" customFormat="1" ht="15" x14ac:dyDescent="0.2">
      <c r="A294" s="4"/>
      <c r="B294" s="3"/>
      <c r="C294" s="4"/>
      <c r="H294" s="341" t="s">
        <v>253</v>
      </c>
      <c r="I294" s="342"/>
      <c r="J294" s="103">
        <f>SUM(J7:J287)</f>
        <v>0</v>
      </c>
      <c r="K294" s="341" t="s">
        <v>253</v>
      </c>
      <c r="L294" s="342"/>
      <c r="M294" s="103">
        <f>SUM(M7:M287)</f>
        <v>0</v>
      </c>
      <c r="N294" s="341" t="s">
        <v>253</v>
      </c>
      <c r="O294" s="342"/>
      <c r="P294" s="103">
        <f>SUM(P7:P287)</f>
        <v>0</v>
      </c>
    </row>
    <row r="295" spans="1:16" s="2" customFormat="1" ht="15" x14ac:dyDescent="0.2">
      <c r="A295" s="4"/>
      <c r="B295" s="3" t="s">
        <v>284</v>
      </c>
      <c r="C295" s="4"/>
      <c r="G295" s="2">
        <f>SUM(G7:G287)</f>
        <v>148</v>
      </c>
      <c r="H295" s="343" t="s">
        <v>252</v>
      </c>
      <c r="I295" s="344"/>
      <c r="J295" s="38">
        <f>SUM(J294/G295)</f>
        <v>0</v>
      </c>
      <c r="K295" s="343" t="s">
        <v>252</v>
      </c>
      <c r="L295" s="344"/>
      <c r="M295" s="38">
        <f>SUM(M294/G295)</f>
        <v>0</v>
      </c>
      <c r="N295" s="343" t="s">
        <v>252</v>
      </c>
      <c r="O295" s="344"/>
      <c r="P295" s="38">
        <f>SUM(P294/G295)</f>
        <v>0</v>
      </c>
    </row>
    <row r="297" spans="1:16" x14ac:dyDescent="0.2">
      <c r="A297" s="1"/>
      <c r="B297" s="1"/>
    </row>
    <row r="298" spans="1:16" s="4" customFormat="1" x14ac:dyDescent="0.2">
      <c r="A298" s="89"/>
      <c r="B298" s="3" t="s">
        <v>321</v>
      </c>
      <c r="D298" s="2"/>
      <c r="E298" s="2"/>
      <c r="F298" s="2"/>
      <c r="G298" s="2"/>
      <c r="H298" s="39"/>
      <c r="I298" s="2"/>
      <c r="J298" s="1"/>
      <c r="K298" s="2"/>
      <c r="L298" s="2"/>
      <c r="M298" s="2"/>
      <c r="N298" s="2"/>
      <c r="O298" s="2"/>
      <c r="P298" s="2"/>
    </row>
    <row r="299" spans="1:16" s="4" customFormat="1" x14ac:dyDescent="0.2">
      <c r="A299" s="90"/>
      <c r="B299" s="3" t="s">
        <v>322</v>
      </c>
      <c r="D299" s="2"/>
      <c r="E299" s="2"/>
      <c r="F299" s="2"/>
      <c r="G299" s="2"/>
      <c r="H299" s="39"/>
      <c r="I299" s="2"/>
      <c r="J299" s="1"/>
      <c r="K299" s="2"/>
      <c r="L299" s="2"/>
      <c r="M299" s="2"/>
      <c r="N299" s="2"/>
      <c r="O299" s="2"/>
      <c r="P299" s="2"/>
    </row>
    <row r="300" spans="1:16" x14ac:dyDescent="0.2">
      <c r="A300" s="213"/>
      <c r="B300" s="3" t="s">
        <v>320</v>
      </c>
    </row>
    <row r="302" spans="1:16" x14ac:dyDescent="0.2">
      <c r="B302" s="240" t="s">
        <v>361</v>
      </c>
    </row>
    <row r="303" spans="1:16" x14ac:dyDescent="0.2">
      <c r="A303" s="4">
        <v>1</v>
      </c>
      <c r="B303" s="1" t="s">
        <v>358</v>
      </c>
    </row>
    <row r="304" spans="1:16" x14ac:dyDescent="0.2">
      <c r="A304" s="4">
        <v>2</v>
      </c>
      <c r="B304" s="1" t="s">
        <v>362</v>
      </c>
    </row>
    <row r="305" spans="1:2" x14ac:dyDescent="0.2">
      <c r="A305" s="4">
        <v>3</v>
      </c>
      <c r="B305" s="3" t="s">
        <v>387</v>
      </c>
    </row>
    <row r="306" spans="1:2" x14ac:dyDescent="0.2">
      <c r="A306" s="4">
        <v>4</v>
      </c>
      <c r="B306" s="1" t="s">
        <v>388</v>
      </c>
    </row>
    <row r="307" spans="1:2" x14ac:dyDescent="0.2">
      <c r="A307" s="4">
        <v>5</v>
      </c>
      <c r="B307" s="1" t="s">
        <v>364</v>
      </c>
    </row>
    <row r="308" spans="1:2" x14ac:dyDescent="0.2">
      <c r="A308" s="4">
        <v>6</v>
      </c>
      <c r="B308" s="1" t="s">
        <v>389</v>
      </c>
    </row>
    <row r="309" spans="1:2" x14ac:dyDescent="0.2">
      <c r="A309" s="4">
        <v>7</v>
      </c>
      <c r="B309" s="1" t="s">
        <v>390</v>
      </c>
    </row>
    <row r="310" spans="1:2" x14ac:dyDescent="0.2">
      <c r="A310" s="4">
        <v>8</v>
      </c>
      <c r="B310" s="1" t="s">
        <v>360</v>
      </c>
    </row>
    <row r="311" spans="1:2" x14ac:dyDescent="0.2">
      <c r="A311" s="4">
        <v>9</v>
      </c>
      <c r="B311" s="3" t="s">
        <v>357</v>
      </c>
    </row>
    <row r="312" spans="1:2" x14ac:dyDescent="0.2">
      <c r="B312" s="1"/>
    </row>
  </sheetData>
  <mergeCells count="62">
    <mergeCell ref="H294:I294"/>
    <mergeCell ref="K294:L294"/>
    <mergeCell ref="N294:O294"/>
    <mergeCell ref="H295:I295"/>
    <mergeCell ref="K295:L295"/>
    <mergeCell ref="N295:O295"/>
    <mergeCell ref="A4:G5"/>
    <mergeCell ref="H4:J5"/>
    <mergeCell ref="K4:M5"/>
    <mergeCell ref="N4:P5"/>
    <mergeCell ref="A23:G24"/>
    <mergeCell ref="H23:J24"/>
    <mergeCell ref="K23:M24"/>
    <mergeCell ref="N23:P24"/>
    <mergeCell ref="A42:G43"/>
    <mergeCell ref="H42:J43"/>
    <mergeCell ref="K42:M43"/>
    <mergeCell ref="N42:P43"/>
    <mergeCell ref="A63:G64"/>
    <mergeCell ref="H63:J64"/>
    <mergeCell ref="K63:M64"/>
    <mergeCell ref="N63:P64"/>
    <mergeCell ref="A84:G85"/>
    <mergeCell ref="H84:J85"/>
    <mergeCell ref="K84:M85"/>
    <mergeCell ref="N84:P85"/>
    <mergeCell ref="A105:G106"/>
    <mergeCell ref="H105:J106"/>
    <mergeCell ref="K105:M106"/>
    <mergeCell ref="N105:P106"/>
    <mergeCell ref="A126:G127"/>
    <mergeCell ref="H126:J127"/>
    <mergeCell ref="K126:M127"/>
    <mergeCell ref="N126:P127"/>
    <mergeCell ref="A147:G148"/>
    <mergeCell ref="H147:J148"/>
    <mergeCell ref="K147:M148"/>
    <mergeCell ref="N147:P148"/>
    <mergeCell ref="A168:G169"/>
    <mergeCell ref="H168:J169"/>
    <mergeCell ref="K168:M169"/>
    <mergeCell ref="N168:P169"/>
    <mergeCell ref="A189:G190"/>
    <mergeCell ref="H189:J190"/>
    <mergeCell ref="K189:M190"/>
    <mergeCell ref="N189:P190"/>
    <mergeCell ref="A210:G211"/>
    <mergeCell ref="H210:J211"/>
    <mergeCell ref="K210:M211"/>
    <mergeCell ref="N210:P211"/>
    <mergeCell ref="A231:G232"/>
    <mergeCell ref="H231:J232"/>
    <mergeCell ref="K231:M232"/>
    <mergeCell ref="N231:P232"/>
    <mergeCell ref="A252:G253"/>
    <mergeCell ref="H252:J253"/>
    <mergeCell ref="K252:M253"/>
    <mergeCell ref="N252:P253"/>
    <mergeCell ref="A273:G274"/>
    <mergeCell ref="H273:J274"/>
    <mergeCell ref="K273:M274"/>
    <mergeCell ref="N273:P27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Petunjuk Umum Penggunaan SP</vt:lpstr>
      <vt:lpstr>Petunjuk Pengambilan MK 2011</vt:lpstr>
      <vt:lpstr>Student Profile</vt:lpstr>
      <vt:lpstr>Komposisi MK 2011</vt:lpstr>
      <vt:lpstr>MK Per Semester Kur2011</vt:lpstr>
      <vt:lpstr>STUDY PLAN Sample (Linguistics)</vt:lpstr>
      <vt:lpstr>STUDY PLAN - Linguistics</vt:lpstr>
      <vt:lpstr>STUDY PLAN - Literary 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2019-01-10T12:35:03Z</dcterms:modified>
</cp:coreProperties>
</file>